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мун.управление!$A$1:$AH$428</definedName>
  </definedNames>
  <calcPr calcId="145621"/>
  <fileRecoveryPr autoRecover="0"/>
</workbook>
</file>

<file path=xl/calcChain.xml><?xml version="1.0" encoding="utf-8"?>
<calcChain xmlns="http://schemas.openxmlformats.org/spreadsheetml/2006/main">
  <c r="J183" i="1" l="1"/>
  <c r="H53" i="1" l="1"/>
  <c r="K63" i="1" l="1"/>
  <c r="L63" i="1" l="1"/>
  <c r="J63" i="1"/>
  <c r="H84" i="1"/>
  <c r="L111" i="1" l="1"/>
  <c r="H210" i="1" l="1"/>
  <c r="U209" i="1"/>
  <c r="T209" i="1"/>
  <c r="P209" i="1"/>
  <c r="O209" i="1"/>
  <c r="L209" i="1"/>
  <c r="K209" i="1"/>
  <c r="J209" i="1"/>
  <c r="R207" i="1"/>
  <c r="M207" i="1"/>
  <c r="H207" i="1"/>
  <c r="R206" i="1"/>
  <c r="U206" i="1"/>
  <c r="T206" i="1"/>
  <c r="P206" i="1"/>
  <c r="O206" i="1"/>
  <c r="M206" i="1" s="1"/>
  <c r="K206" i="1"/>
  <c r="L206" i="1"/>
  <c r="R209" i="1" l="1"/>
  <c r="H209" i="1"/>
  <c r="M209" i="1"/>
  <c r="H206" i="1"/>
  <c r="L170" i="1"/>
  <c r="H110" i="1"/>
  <c r="H111" i="1"/>
  <c r="H112" i="1"/>
  <c r="H105" i="1"/>
  <c r="H106" i="1"/>
  <c r="H107" i="1"/>
  <c r="L52" i="1"/>
  <c r="L26" i="1"/>
  <c r="L109" i="1"/>
  <c r="U52" i="1" l="1"/>
  <c r="T52" i="1"/>
  <c r="P52" i="1"/>
  <c r="O52" i="1"/>
  <c r="K52" i="1"/>
  <c r="J52" i="1"/>
  <c r="H52" i="1" l="1"/>
  <c r="M52" i="1"/>
  <c r="R52" i="1"/>
  <c r="U26" i="1"/>
  <c r="T26" i="1"/>
  <c r="P26" i="1"/>
  <c r="O26" i="1"/>
  <c r="K26" i="1"/>
  <c r="J26" i="1"/>
  <c r="R28" i="1"/>
  <c r="M28" i="1"/>
  <c r="H28" i="1"/>
  <c r="R274" i="1" l="1"/>
  <c r="M274" i="1"/>
  <c r="K267" i="1"/>
  <c r="H274" i="1"/>
  <c r="U63" i="1" l="1"/>
  <c r="T63" i="1"/>
  <c r="P63" i="1"/>
  <c r="O63" i="1"/>
  <c r="R296" i="1" l="1"/>
  <c r="M296"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4" i="1"/>
  <c r="H188" i="1" l="1"/>
  <c r="M188" i="1"/>
  <c r="J194" i="1" l="1"/>
  <c r="M193" i="1"/>
  <c r="O194" i="1"/>
  <c r="M194" i="1" s="1"/>
  <c r="T194" i="1"/>
  <c r="H168" i="1" l="1"/>
  <c r="H167" i="1"/>
  <c r="H296" i="1"/>
  <c r="K166" i="1"/>
  <c r="J166" i="1"/>
  <c r="P192" i="1"/>
  <c r="U192" i="1"/>
  <c r="U170" i="1"/>
  <c r="P170" i="1"/>
  <c r="K170" i="1"/>
  <c r="R87" i="1" l="1"/>
  <c r="H268" i="1" l="1"/>
  <c r="U125" i="1" l="1"/>
  <c r="P125" i="1"/>
  <c r="H204" i="1" l="1"/>
  <c r="K201" i="1"/>
  <c r="H78" i="1" l="1"/>
  <c r="M70" i="1" l="1"/>
  <c r="M68" i="1"/>
  <c r="M66" i="1"/>
  <c r="M64" i="1"/>
  <c r="K151" i="1" l="1"/>
  <c r="T192" i="1" l="1"/>
  <c r="O192" i="1"/>
  <c r="M183" i="1"/>
  <c r="J192" i="1" l="1"/>
  <c r="H192" i="1" s="1"/>
  <c r="M78" i="1"/>
  <c r="R78" i="1"/>
  <c r="H193" i="1" l="1"/>
  <c r="H194" i="1"/>
  <c r="R198" i="1"/>
  <c r="M198" i="1"/>
  <c r="H198" i="1"/>
  <c r="R196" i="1"/>
  <c r="M196" i="1"/>
  <c r="H196" i="1"/>
  <c r="R194" i="1" l="1"/>
  <c r="R193" i="1"/>
  <c r="H197" i="1"/>
  <c r="M197" i="1"/>
  <c r="R197" i="1"/>
  <c r="H195" i="1" l="1"/>
  <c r="M195" i="1"/>
  <c r="R195" i="1"/>
  <c r="M192" i="1"/>
  <c r="R192" i="1"/>
  <c r="R26" i="1" l="1"/>
  <c r="M26" i="1"/>
  <c r="H26" i="1"/>
  <c r="T170" i="1" l="1"/>
  <c r="O170" i="1"/>
  <c r="J170" i="1"/>
  <c r="T166" i="1"/>
  <c r="O166" i="1"/>
  <c r="T295" i="1" l="1"/>
  <c r="O295" i="1"/>
  <c r="K295" i="1"/>
  <c r="T162" i="1" l="1"/>
  <c r="O162" i="1"/>
  <c r="J162" i="1"/>
  <c r="T182" i="1"/>
  <c r="O182" i="1"/>
  <c r="J182" i="1"/>
  <c r="J178" i="1"/>
  <c r="O178" i="1"/>
  <c r="T178" i="1"/>
  <c r="T174" i="1"/>
  <c r="O174" i="1"/>
  <c r="J174" i="1"/>
  <c r="H153" i="1" l="1"/>
  <c r="R154" i="1" l="1"/>
  <c r="M154" i="1"/>
  <c r="R188" i="1" l="1"/>
  <c r="R187" i="1"/>
  <c r="M187" i="1"/>
  <c r="R163" i="1"/>
  <c r="M163" i="1"/>
  <c r="M175" i="1"/>
  <c r="R175" i="1"/>
  <c r="M164" i="1"/>
  <c r="R183" i="1"/>
  <c r="R180" i="1"/>
  <c r="M180" i="1"/>
  <c r="R179" i="1"/>
  <c r="M179" i="1"/>
  <c r="H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U201" i="1" l="1"/>
  <c r="M202" i="1"/>
  <c r="M201" i="1" s="1"/>
  <c r="R202" i="1"/>
  <c r="R201" i="1" s="1"/>
  <c r="H202" i="1"/>
  <c r="H91" i="1" l="1"/>
  <c r="M91" i="1"/>
  <c r="R91" i="1"/>
  <c r="H152" i="1"/>
  <c r="P109" i="1" l="1"/>
  <c r="M109" i="1" s="1"/>
  <c r="K109" i="1"/>
  <c r="H109" i="1" s="1"/>
  <c r="H172" i="1" l="1"/>
  <c r="H171" i="1"/>
  <c r="R170" i="1"/>
  <c r="M170" i="1"/>
  <c r="H170" i="1"/>
  <c r="S52" i="1" l="1"/>
  <c r="Q52" i="1"/>
  <c r="R267" i="1" l="1"/>
  <c r="R272" i="1"/>
  <c r="M272" i="1"/>
  <c r="R270" i="1"/>
  <c r="M270" i="1"/>
  <c r="H272" i="1"/>
  <c r="U253" i="1"/>
  <c r="R253" i="1" s="1"/>
  <c r="P253" i="1"/>
  <c r="M253" i="1" s="1"/>
  <c r="K253" i="1"/>
  <c r="H253" i="1" s="1"/>
  <c r="R256" i="1"/>
  <c r="M256" i="1"/>
  <c r="H256" i="1"/>
  <c r="M267" i="1" l="1"/>
  <c r="K186" i="1"/>
  <c r="R190" i="1"/>
  <c r="M190" i="1"/>
  <c r="H190" i="1"/>
  <c r="H267" i="1" l="1"/>
  <c r="H270" i="1"/>
  <c r="O201" i="1" l="1"/>
  <c r="T201" i="1"/>
  <c r="J201" i="1"/>
  <c r="H201" i="1" s="1"/>
  <c r="H221" i="1" l="1"/>
  <c r="H220" i="1"/>
  <c r="T253" i="1" l="1"/>
  <c r="V253" i="1"/>
  <c r="S253" i="1"/>
  <c r="O253" i="1"/>
  <c r="Q253" i="1"/>
  <c r="N253" i="1"/>
  <c r="J295" i="1" l="1"/>
  <c r="J298" i="1" s="1"/>
  <c r="I295" i="1"/>
  <c r="L295" i="1"/>
  <c r="O298" i="1"/>
  <c r="N295" i="1"/>
  <c r="Q295" i="1"/>
  <c r="T298" i="1"/>
  <c r="S295" i="1"/>
  <c r="V295" i="1"/>
  <c r="P295" i="1"/>
  <c r="U295" i="1"/>
  <c r="R295" i="1"/>
  <c r="M295" i="1"/>
  <c r="H295" i="1"/>
  <c r="M307" i="1" l="1"/>
  <c r="M306" i="1" s="1"/>
  <c r="Q306" i="1"/>
  <c r="P306" i="1"/>
  <c r="O306" i="1"/>
  <c r="N306" i="1"/>
  <c r="M302" i="1"/>
  <c r="M301" i="1" s="1"/>
  <c r="Q301" i="1"/>
  <c r="P301" i="1"/>
  <c r="O301" i="1"/>
  <c r="N301" i="1"/>
  <c r="M290" i="1"/>
  <c r="M289" i="1" s="1"/>
  <c r="Q289" i="1"/>
  <c r="P289" i="1"/>
  <c r="O289" i="1"/>
  <c r="N289" i="1"/>
  <c r="M287" i="1"/>
  <c r="M286" i="1"/>
  <c r="M285" i="1"/>
  <c r="M284" i="1"/>
  <c r="Q283" i="1"/>
  <c r="P283" i="1"/>
  <c r="O283" i="1"/>
  <c r="N283" i="1"/>
  <c r="M268" i="1"/>
  <c r="Q267" i="1"/>
  <c r="O267" i="1"/>
  <c r="N267" i="1"/>
  <c r="M254" i="1"/>
  <c r="M228" i="1"/>
  <c r="M227" i="1"/>
  <c r="M221" i="1"/>
  <c r="M220" i="1"/>
  <c r="Q219" i="1"/>
  <c r="P219" i="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N125" i="1"/>
  <c r="M112" i="1"/>
  <c r="M111" i="1"/>
  <c r="M110" i="1"/>
  <c r="M106" i="1"/>
  <c r="M105" i="1"/>
  <c r="Q104" i="1"/>
  <c r="Q103" i="1" s="1"/>
  <c r="O104" i="1"/>
  <c r="O103" i="1" s="1"/>
  <c r="N104" i="1"/>
  <c r="P103" i="1"/>
  <c r="M89" i="1"/>
  <c r="Q87" i="1"/>
  <c r="M87" i="1"/>
  <c r="N87" i="1"/>
  <c r="M76" i="1"/>
  <c r="M74" i="1"/>
  <c r="Q63" i="1"/>
  <c r="N63" i="1"/>
  <c r="M54" i="1"/>
  <c r="N52" i="1"/>
  <c r="Q26" i="1"/>
  <c r="N26" i="1"/>
  <c r="Q22" i="1"/>
  <c r="P22" i="1"/>
  <c r="O22" i="1"/>
  <c r="N22" i="1"/>
  <c r="H307" i="1"/>
  <c r="H306" i="1" s="1"/>
  <c r="L306" i="1"/>
  <c r="K306" i="1"/>
  <c r="J306" i="1"/>
  <c r="I306" i="1"/>
  <c r="H302" i="1"/>
  <c r="H301" i="1" s="1"/>
  <c r="L301" i="1"/>
  <c r="K301" i="1"/>
  <c r="J301" i="1"/>
  <c r="I301" i="1"/>
  <c r="H290" i="1"/>
  <c r="H289" i="1" s="1"/>
  <c r="L289" i="1"/>
  <c r="K289" i="1"/>
  <c r="J289" i="1"/>
  <c r="I289" i="1"/>
  <c r="H287" i="1"/>
  <c r="H285" i="1"/>
  <c r="H284" i="1"/>
  <c r="L283" i="1"/>
  <c r="K283" i="1"/>
  <c r="J283" i="1"/>
  <c r="I283" i="1"/>
  <c r="L267" i="1"/>
  <c r="J267" i="1"/>
  <c r="I267" i="1"/>
  <c r="L253" i="1"/>
  <c r="J253" i="1"/>
  <c r="I253" i="1"/>
  <c r="H228" i="1"/>
  <c r="H227" i="1"/>
  <c r="L219" i="1"/>
  <c r="K219" i="1"/>
  <c r="J219" i="1"/>
  <c r="I219" i="1"/>
  <c r="H187" i="1"/>
  <c r="L186" i="1"/>
  <c r="J186" i="1"/>
  <c r="I186" i="1"/>
  <c r="H183" i="1"/>
  <c r="L182" i="1"/>
  <c r="K182" i="1"/>
  <c r="I182" i="1"/>
  <c r="H180" i="1"/>
  <c r="L178" i="1"/>
  <c r="K178" i="1"/>
  <c r="I178" i="1"/>
  <c r="H176" i="1"/>
  <c r="H175" i="1"/>
  <c r="L174" i="1"/>
  <c r="K174" i="1"/>
  <c r="I174" i="1"/>
  <c r="L166" i="1"/>
  <c r="I166" i="1"/>
  <c r="H164" i="1"/>
  <c r="H163" i="1"/>
  <c r="L162" i="1"/>
  <c r="K162" i="1"/>
  <c r="I162" i="1"/>
  <c r="H160" i="1"/>
  <c r="H159" i="1"/>
  <c r="H158" i="1"/>
  <c r="L157" i="1"/>
  <c r="K157" i="1"/>
  <c r="J157" i="1"/>
  <c r="I157" i="1"/>
  <c r="H155" i="1"/>
  <c r="H154" i="1"/>
  <c r="L151" i="1"/>
  <c r="J151" i="1"/>
  <c r="I151" i="1"/>
  <c r="H126" i="1"/>
  <c r="H125" i="1" s="1"/>
  <c r="L125" i="1"/>
  <c r="J125" i="1"/>
  <c r="I125" i="1"/>
  <c r="L104" i="1"/>
  <c r="L103" i="1" s="1"/>
  <c r="J104" i="1"/>
  <c r="I104" i="1"/>
  <c r="I103" i="1" s="1"/>
  <c r="K103" i="1"/>
  <c r="L87" i="1"/>
  <c r="H87" i="1" s="1"/>
  <c r="H76" i="1"/>
  <c r="H74" i="1"/>
  <c r="H72" i="1"/>
  <c r="H70" i="1"/>
  <c r="H68" i="1"/>
  <c r="H66" i="1"/>
  <c r="H64" i="1"/>
  <c r="H63" i="1"/>
  <c r="H54" i="1"/>
  <c r="I52" i="1"/>
  <c r="L22" i="1"/>
  <c r="K22" i="1"/>
  <c r="J22" i="1"/>
  <c r="J60" i="1" s="1"/>
  <c r="I22" i="1"/>
  <c r="O212" i="1" l="1"/>
  <c r="J212" i="1"/>
  <c r="P212" i="1"/>
  <c r="L212" i="1"/>
  <c r="K212" i="1"/>
  <c r="M212" i="1"/>
  <c r="L427" i="1"/>
  <c r="J103" i="1"/>
  <c r="H103" i="1" s="1"/>
  <c r="H104" i="1"/>
  <c r="H178" i="1"/>
  <c r="H186" i="1"/>
  <c r="M63" i="1"/>
  <c r="P298" i="1"/>
  <c r="H182" i="1"/>
  <c r="L60" i="1"/>
  <c r="K114" i="1"/>
  <c r="P60" i="1"/>
  <c r="P114" i="1"/>
  <c r="K298" i="1"/>
  <c r="Q60" i="1"/>
  <c r="N60" i="1"/>
  <c r="O60" i="1"/>
  <c r="M60" i="1"/>
  <c r="L114" i="1"/>
  <c r="M174" i="1"/>
  <c r="H166" i="1"/>
  <c r="H174" i="1"/>
  <c r="I298" i="1"/>
  <c r="J427" i="1"/>
  <c r="M104" i="1"/>
  <c r="M151" i="1"/>
  <c r="M166" i="1"/>
  <c r="M182" i="1"/>
  <c r="M186" i="1"/>
  <c r="Q298" i="1"/>
  <c r="O427" i="1"/>
  <c r="Q427" i="1"/>
  <c r="M162" i="1"/>
  <c r="H22" i="1"/>
  <c r="K60" i="1"/>
  <c r="H60" i="1" s="1"/>
  <c r="I114" i="1"/>
  <c r="H162" i="1"/>
  <c r="L298" i="1"/>
  <c r="H283" i="1"/>
  <c r="I427" i="1"/>
  <c r="K427" i="1"/>
  <c r="M22" i="1"/>
  <c r="O114" i="1"/>
  <c r="Q114" i="1"/>
  <c r="N103" i="1"/>
  <c r="M103" i="1" s="1"/>
  <c r="M178" i="1"/>
  <c r="M219" i="1"/>
  <c r="N427" i="1"/>
  <c r="P427" i="1"/>
  <c r="M427" i="1" s="1"/>
  <c r="H157" i="1"/>
  <c r="M157" i="1"/>
  <c r="M283" i="1"/>
  <c r="H151" i="1"/>
  <c r="N298" i="1"/>
  <c r="I60" i="1"/>
  <c r="H219" i="1"/>
  <c r="R307" i="1"/>
  <c r="R306" i="1" s="1"/>
  <c r="V306" i="1"/>
  <c r="U306" i="1"/>
  <c r="T306" i="1"/>
  <c r="S306" i="1"/>
  <c r="R302" i="1"/>
  <c r="R301" i="1" s="1"/>
  <c r="V301" i="1"/>
  <c r="U301" i="1"/>
  <c r="T301" i="1"/>
  <c r="S301" i="1"/>
  <c r="R290" i="1"/>
  <c r="R289" i="1" s="1"/>
  <c r="V289" i="1"/>
  <c r="U289" i="1"/>
  <c r="T289" i="1"/>
  <c r="S289" i="1"/>
  <c r="R286" i="1"/>
  <c r="R285" i="1"/>
  <c r="R284" i="1"/>
  <c r="V283" i="1"/>
  <c r="U283" i="1"/>
  <c r="T283" i="1"/>
  <c r="S283" i="1"/>
  <c r="R268" i="1"/>
  <c r="V267" i="1"/>
  <c r="T267" i="1"/>
  <c r="S267"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T151" i="1"/>
  <c r="S151" i="1"/>
  <c r="R126" i="1"/>
  <c r="R125" i="1" s="1"/>
  <c r="V125" i="1"/>
  <c r="T125" i="1"/>
  <c r="S125" i="1"/>
  <c r="R112" i="1"/>
  <c r="R111" i="1"/>
  <c r="R109" i="1"/>
  <c r="R106" i="1"/>
  <c r="R105" i="1"/>
  <c r="V104" i="1"/>
  <c r="V103" i="1" s="1"/>
  <c r="T104" i="1"/>
  <c r="T103" i="1" s="1"/>
  <c r="S104" i="1"/>
  <c r="S103" i="1" s="1"/>
  <c r="U103" i="1"/>
  <c r="R89" i="1"/>
  <c r="V87" i="1"/>
  <c r="S87" i="1"/>
  <c r="R76" i="1"/>
  <c r="R74" i="1"/>
  <c r="R72" i="1"/>
  <c r="R70" i="1"/>
  <c r="R68" i="1"/>
  <c r="R66" i="1"/>
  <c r="R64" i="1"/>
  <c r="V63" i="1"/>
  <c r="S63" i="1"/>
  <c r="R54" i="1"/>
  <c r="V52" i="1"/>
  <c r="V26" i="1"/>
  <c r="S26" i="1"/>
  <c r="V22" i="1"/>
  <c r="U22" i="1"/>
  <c r="T22" i="1"/>
  <c r="S22" i="1"/>
  <c r="J114" i="1" l="1"/>
  <c r="H212" i="1"/>
  <c r="T212" i="1"/>
  <c r="V212" i="1"/>
  <c r="U212" i="1"/>
  <c r="R212" i="1" s="1"/>
  <c r="H114" i="1"/>
  <c r="H298" i="1"/>
  <c r="L428" i="1"/>
  <c r="J428" i="1"/>
  <c r="H427" i="1"/>
  <c r="R63" i="1"/>
  <c r="I428" i="1"/>
  <c r="U298" i="1"/>
  <c r="K428" i="1"/>
  <c r="M114" i="1"/>
  <c r="M298" i="1"/>
  <c r="U60" i="1"/>
  <c r="R186" i="1"/>
  <c r="O428" i="1"/>
  <c r="P428" i="1"/>
  <c r="T60" i="1"/>
  <c r="N114" i="1"/>
  <c r="S60" i="1"/>
  <c r="S298" i="1"/>
  <c r="V60" i="1"/>
  <c r="T114" i="1"/>
  <c r="S427" i="1"/>
  <c r="U427" i="1"/>
  <c r="R427" i="1" s="1"/>
  <c r="R22" i="1"/>
  <c r="R157" i="1"/>
  <c r="V114" i="1"/>
  <c r="R103" i="1"/>
  <c r="R104" i="1"/>
  <c r="R162" i="1"/>
  <c r="R178" i="1"/>
  <c r="V298" i="1"/>
  <c r="T427" i="1"/>
  <c r="V427" i="1"/>
  <c r="R283" i="1"/>
  <c r="R219" i="1"/>
  <c r="R182" i="1"/>
  <c r="R174" i="1"/>
  <c r="R166" i="1"/>
  <c r="R151" i="1"/>
  <c r="U114" i="1"/>
  <c r="S114" i="1"/>
  <c r="H428" i="1" l="1"/>
  <c r="M428" i="1"/>
  <c r="R298" i="1"/>
  <c r="R114" i="1"/>
  <c r="T428" i="1"/>
  <c r="U428" i="1"/>
  <c r="R60" i="1"/>
  <c r="V428" i="1"/>
  <c r="R428" i="1" l="1"/>
</calcChain>
</file>

<file path=xl/sharedStrings.xml><?xml version="1.0" encoding="utf-8"?>
<sst xmlns="http://schemas.openxmlformats.org/spreadsheetml/2006/main" count="4722" uniqueCount="834">
  <si>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</si>
  <si>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</si>
  <si>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</si>
  <si>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</si>
  <si>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</si>
  <si>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</si>
  <si>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</si>
  <si>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</si>
  <si>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</si>
  <si>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</si>
  <si>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</si>
  <si>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</si>
  <si>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</si>
  <si>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</si>
  <si>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</si>
  <si>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</si>
  <si>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</si>
  <si>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</si>
  <si>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</si>
  <si>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</si>
  <si>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</si>
  <si>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</si>
  <si>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</si>
  <si>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</si>
  <si>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</si>
  <si>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</si>
  <si>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</si>
  <si>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</si>
  <si>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</si>
  <si>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</si>
  <si>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</si>
  <si>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</si>
  <si>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</si>
  <si>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</si>
  <si>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</si>
  <si>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</si>
  <si>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</si>
  <si>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</si>
  <si>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</si>
  <si>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</si>
  <si>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</si>
  <si>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</si>
  <si>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</si>
  <si>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</si>
  <si>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</si>
  <si>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</si>
  <si>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</si>
  <si>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</si>
  <si>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</si>
  <si>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</si>
  <si>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</si>
  <si>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</si>
  <si>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</si>
  <si>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</si>
  <si>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</si>
  <si>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</si>
  <si>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</si>
  <si>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</si>
  <si>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</si>
  <si>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</si>
  <si>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</si>
  <si>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</si>
  <si>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</si>
  <si>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</si>
  <si>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</si>
  <si>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</si>
  <si>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</si>
  <si>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</si>
  <si>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</si>
  <si>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</si>
  <si>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</si>
  <si>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</si>
  <si>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</si>
  <si>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</si>
  <si>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</si>
  <si>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</si>
  <si>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</si>
  <si>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</si>
  <si>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</si>
  <si>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</si>
  <si>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</si>
  <si>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</si>
  <si>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</si>
  <si>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</si>
  <si>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</si>
  <si>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</si>
  <si>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</si>
  <si>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</si>
  <si>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</si>
  <si>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</si>
  <si>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</si>
  <si>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</si>
  <si>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</si>
  <si>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</si>
  <si>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</si>
  <si>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</si>
  <si>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</si>
  <si>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</si>
  <si>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</si>
  <si>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</si>
  <si>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</si>
  <si>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</si>
  <si>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</si>
  <si>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</si>
  <si>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</si>
  <si>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</si>
  <si>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</si>
  <si>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</si>
  <si>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</si>
  <si>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</si>
  <si>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</si>
  <si>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</si>
  <si>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</si>
  <si>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</si>
  <si>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</si>
  <si>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</si>
  <si>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</si>
  <si>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</si>
  <si>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</si>
  <si>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</si>
  <si>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</si>
  <si>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</si>
  <si>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</si>
  <si>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</si>
  <si>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</si>
  <si>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</si>
  <si>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</si>
  <si>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</si>
  <si>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</si>
  <si>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</si>
  <si>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</si>
  <si>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</si>
  <si>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</si>
  <si>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</si>
  <si>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</si>
  <si>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</si>
  <si>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</si>
  <si>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</si>
  <si>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</si>
  <si>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</si>
  <si>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</si>
  <si>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</si>
  <si>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</si>
  <si>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</si>
  <si>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</si>
  <si>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</si>
  <si>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</si>
  <si>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</si>
  <si>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</si>
  <si>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</si>
  <si>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</si>
  <si>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</si>
  <si>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</si>
  <si>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</si>
  <si>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</si>
  <si>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</si>
  <si>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</si>
  <si>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</si>
  <si>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</si>
  <si>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</si>
  <si>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</si>
  <si>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</si>
  <si>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</si>
  <si>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</si>
  <si>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</si>
  <si>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</si>
  <si>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</si>
  <si>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</si>
  <si>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</si>
  <si>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</si>
  <si>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</si>
  <si>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</si>
  <si>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</si>
  <si>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</si>
  <si>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</si>
  <si>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</si>
  <si>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</si>
  <si>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</si>
  <si>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</si>
  <si>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</si>
  <si>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</si>
  <si>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</si>
  <si>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</si>
  <si>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</si>
  <si>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</si>
  <si>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</si>
  <si>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</si>
  <si>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</si>
  <si>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</si>
  <si>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</si>
  <si>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</si>
  <si>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</si>
  <si>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</si>
  <si>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</si>
  <si>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</si>
  <si>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</si>
  <si>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</si>
  <si>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</si>
  <si>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</si>
  <si>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</si>
  <si>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</si>
  <si>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</si>
  <si>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</si>
  <si>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</si>
  <si>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</si>
  <si>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</si>
  <si>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</si>
  <si>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</si>
  <si>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</si>
  <si>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</si>
  <si>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</si>
  <si>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</si>
  <si>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</si>
  <si>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</si>
  <si>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</si>
  <si>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</si>
  <si>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</si>
  <si>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</si>
  <si>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</si>
  <si>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</si>
  <si>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</si>
  <si>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</si>
  <si>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</si>
  <si>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</si>
  <si>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</si>
  <si>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</si>
  <si>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</si>
  <si>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</si>
  <si>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</si>
  <si>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</si>
  <si>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</si>
  <si>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</si>
  <si>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</si>
  <si>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</si>
  <si>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</si>
  <si>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</si>
  <si>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</si>
  <si>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</si>
  <si>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</si>
  <si>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</si>
  <si>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</si>
  <si>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</si>
  <si>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</si>
  <si>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</si>
  <si>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</si>
  <si>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</si>
  <si>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</si>
  <si>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</si>
  <si>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</si>
  <si>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</si>
  <si>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</si>
  <si>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</si>
  <si>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</si>
  <si>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</si>
  <si>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</si>
  <si>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</si>
  <si>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</si>
  <si>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</si>
  <si>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</si>
  <si>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</si>
  <si>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</si>
  <si>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</si>
  <si>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</si>
  <si>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</si>
  <si>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</si>
  <si>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</si>
  <si>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</si>
  <si>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</si>
  <si>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</si>
  <si>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</si>
  <si>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</si>
  <si>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</si>
  <si>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</si>
  <si>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</si>
  <si>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</si>
  <si>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</si>
  <si>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</si>
  <si>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</si>
  <si>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</si>
  <si>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</si>
  <si>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</si>
  <si>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</si>
  <si>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</si>
  <si>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</si>
  <si>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</si>
  <si>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</si>
  <si>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</si>
  <si>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</si>
  <si>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</si>
  <si>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</si>
  <si>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</si>
  <si>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</si>
  <si>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</si>
  <si>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</si>
  <si>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</si>
  <si>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</si>
  <si>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</si>
  <si>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</si>
  <si>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</si>
  <si>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</si>
  <si>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</si>
  <si>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</si>
  <si>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</si>
  <si>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</si>
  <si>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</si>
  <si>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</si>
  <si>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</si>
  <si>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</si>
  <si>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</si>
  <si>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</si>
  <si>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</si>
  <si>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</si>
  <si>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</si>
  <si>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</si>
  <si>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</si>
  <si>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</si>
  <si>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</si>
  <si>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</si>
  <si>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</si>
  <si>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</si>
  <si>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</si>
  <si>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</si>
  <si>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</si>
  <si>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</si>
  <si>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</si>
  <si>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</si>
  <si>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</si>
  <si>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</si>
  <si>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</si>
  <si>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</si>
  <si>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</si>
  <si>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</si>
  <si>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</si>
  <si>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</si>
  <si>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</si>
  <si>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</si>
  <si>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</si>
  <si>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</si>
  <si>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</si>
  <si>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</si>
  <si>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</si>
  <si>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</si>
  <si>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</si>
  <si>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</si>
  <si>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</si>
  <si>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</si>
  <si>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</si>
  <si>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</si>
  <si>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</si>
  <si>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</si>
  <si>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</si>
  <si>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</si>
  <si>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</si>
  <si>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</si>
  <si>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</si>
  <si>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</si>
  <si>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</si>
  <si>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</si>
  <si>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</si>
  <si>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</si>
  <si>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</si>
  <si>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</si>
  <si>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</si>
  <si>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</si>
  <si>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</si>
  <si>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</si>
  <si>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</si>
  <si>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</si>
  <si>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</si>
  <si>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</si>
  <si>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</si>
  <si>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</si>
  <si>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</si>
  <si>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</si>
  <si>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</si>
  <si>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</si>
  <si>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</si>
  <si>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</si>
  <si>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</si>
  <si>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</si>
  <si>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</si>
  <si>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</si>
  <si>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</si>
  <si>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</si>
  <si>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</si>
  <si>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</si>
  <si>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</si>
  <si>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</si>
  <si>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</si>
  <si>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</si>
  <si>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</si>
  <si>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</si>
  <si>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</si>
  <si>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</si>
  <si>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</si>
  <si>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</si>
  <si>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</si>
  <si>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</si>
  <si>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</si>
  <si>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</si>
  <si>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</si>
  <si>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</si>
  <si>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</si>
  <si>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</si>
  <si>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</si>
  <si>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</si>
  <si>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</si>
  <si>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</si>
  <si>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</si>
  <si>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</si>
  <si>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</si>
  <si>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</si>
  <si>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</si>
  <si>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</si>
  <si>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</si>
  <si>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</si>
  <si>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</si>
  <si>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</si>
  <si>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</si>
  <si>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</si>
  <si>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</si>
  <si>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</si>
  <si>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</si>
  <si>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</si>
  <si>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</si>
  <si>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</si>
  <si>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</si>
  <si>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</si>
  <si>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</si>
  <si>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</si>
  <si>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</si>
  <si>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</si>
  <si>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</si>
  <si>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</si>
  <si>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</si>
  <si>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</si>
  <si>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</si>
  <si>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</si>
  <si>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</si>
  <si>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</si>
  <si>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</si>
  <si>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</si>
  <si>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</si>
  <si>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</si>
  <si>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</si>
  <si>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</si>
  <si>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</si>
  <si>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</si>
  <si>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</si>
  <si>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</si>
  <si>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</si>
  <si>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</si>
  <si>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</si>
  <si>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</si>
  <si>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</si>
  <si>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</si>
  <si>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</si>
  <si>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</si>
  <si>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</si>
  <si>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</si>
  <si>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</si>
  <si>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</si>
  <si>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</si>
  <si>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</si>
  <si>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</si>
  <si>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</si>
  <si>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</si>
  <si>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</si>
  <si>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</si>
  <si>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</si>
  <si>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</si>
  <si>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</si>
  <si>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</si>
  <si>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</si>
  <si>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</si>
  <si>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</si>
  <si>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</si>
  <si>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</si>
  <si>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</si>
  <si>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</si>
  <si>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</si>
  <si>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</si>
  <si>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</si>
  <si>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</si>
  <si>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</si>
  <si>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</si>
  <si>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</si>
  <si>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</si>
  <si>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</si>
  <si>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</si>
  <si>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</si>
  <si>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</si>
  <si>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</si>
  <si>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</si>
  <si>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</si>
  <si>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</si>
  <si>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</si>
  <si>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</si>
  <si>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</si>
  <si>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</si>
  <si>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</si>
  <si>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</si>
  <si>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</si>
  <si>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</si>
  <si>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</si>
  <si>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</si>
  <si>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</si>
  <si>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</si>
  <si>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</si>
  <si>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</si>
  <si>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</si>
  <si>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</si>
  <si>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</si>
  <si>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</si>
  <si>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</si>
  <si>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</si>
  <si>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</si>
  <si>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</si>
  <si>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</si>
  <si>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</si>
  <si>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</si>
  <si>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</si>
  <si>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</si>
  <si>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</si>
  <si>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</si>
  <si>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</si>
  <si>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</si>
  <si>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</si>
  <si>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</si>
  <si>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</si>
  <si>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</si>
  <si>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</si>
  <si>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</si>
  <si>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</si>
  <si>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</si>
  <si>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</si>
  <si>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</si>
  <si>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</si>
  <si>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</si>
  <si>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</si>
  <si>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</si>
  <si>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</si>
  <si>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</si>
  <si>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</si>
  <si>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</si>
  <si>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</si>
  <si>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</si>
  <si>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</si>
  <si>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</si>
  <si>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</si>
  <si>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</si>
  <si>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</si>
  <si>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</si>
  <si>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</si>
  <si>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</si>
  <si>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</si>
  <si>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</si>
  <si>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</si>
  <si>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</si>
  <si>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</si>
  <si>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</si>
  <si>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</si>
  <si>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</si>
  <si>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</si>
  <si>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</si>
  <si>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</si>
  <si>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</si>
  <si>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</si>
  <si>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</si>
  <si>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</si>
  <si>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</si>
  <si>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</si>
  <si>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</si>
  <si>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</si>
  <si>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</si>
  <si>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</si>
  <si>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</si>
  <si>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</si>
  <si>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</si>
  <si>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</si>
  <si>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</si>
  <si>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</si>
  <si>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</si>
  <si>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</si>
  <si>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</si>
  <si>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</si>
  <si>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</si>
  <si>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</si>
  <si>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</si>
  <si>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</si>
  <si>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</si>
  <si>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</si>
  <si>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</si>
  <si>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</si>
  <si>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</si>
  <si>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</si>
  <si>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</si>
  <si>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</si>
  <si>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</si>
  <si>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</si>
  <si>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</si>
  <si>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</si>
  <si>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</si>
  <si>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</si>
  <si>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</si>
  <si>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</si>
  <si>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</si>
  <si>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</si>
  <si>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</si>
  <si>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</si>
  <si>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</si>
  <si>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</si>
  <si>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</si>
  <si>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</si>
  <si>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</si>
  <si>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</si>
  <si>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</si>
  <si>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</si>
  <si>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</si>
  <si>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</si>
  <si>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</si>
  <si>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</si>
  <si>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</si>
  <si>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</si>
  <si>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</si>
  <si>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</si>
  <si>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</si>
  <si>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</si>
  <si>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</si>
  <si>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</si>
  <si>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</si>
  <si>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</si>
  <si>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</si>
  <si>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</si>
  <si>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</si>
  <si>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</si>
  <si>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</si>
  <si>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</si>
  <si>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</si>
  <si>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</si>
  <si>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</si>
  <si>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</si>
  <si>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</si>
  <si>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</si>
  <si>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</si>
  <si>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</si>
  <si>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</si>
  <si>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</si>
  <si>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</si>
  <si>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</si>
  <si>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</si>
  <si>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</si>
  <si>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</si>
  <si>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</si>
  <si>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</si>
  <si>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</si>
  <si>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</si>
  <si>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</si>
  <si>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</si>
  <si>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</si>
  <si>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</si>
  <si>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</si>
  <si>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</si>
  <si>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</si>
  <si>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</si>
  <si>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</si>
  <si>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</si>
  <si>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</si>
  <si>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</si>
  <si>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</si>
  <si>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</si>
  <si>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</si>
  <si>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</si>
  <si>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</si>
  <si>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</si>
  <si>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</si>
  <si>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</si>
  <si>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</si>
  <si>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</si>
  <si>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</si>
  <si>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</si>
  <si>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</si>
  <si>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</si>
  <si>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</si>
  <si>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</si>
  <si>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</si>
  <si>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</si>
  <si>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</si>
  <si>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</si>
  <si>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</si>
  <si>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</si>
  <si>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</si>
  <si>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</si>
  <si>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</si>
  <si>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</si>
  <si>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</si>
  <si>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</si>
  <si>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</si>
  <si>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</si>
  <si>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</si>
  <si>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</si>
  <si>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</si>
  <si>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</si>
  <si>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</si>
  <si>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</si>
  <si>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</si>
  <si>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</si>
  <si>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</si>
  <si>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</si>
  <si>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</si>
  <si>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</si>
  <si>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</si>
  <si>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</si>
  <si>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</si>
  <si>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</si>
  <si>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</si>
  <si>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</si>
  <si>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</si>
  <si>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</si>
  <si>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</si>
  <si>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</si>
  <si>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</si>
  <si>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</si>
  <si>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</si>
  <si>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</si>
  <si>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</si>
  <si>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</si>
  <si>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</si>
  <si>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</si>
  <si>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</si>
  <si>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</si>
  <si>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</si>
  <si>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</si>
  <si>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</si>
  <si>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</si>
  <si>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</si>
  <si>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</si>
  <si>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</si>
  <si>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</si>
  <si>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</si>
  <si>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</si>
  <si>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</si>
  <si>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</si>
  <si>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</si>
  <si>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</si>
  <si>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</si>
  <si>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</si>
  <si>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</si>
  <si>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</si>
  <si>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</si>
  <si>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</si>
  <si>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</si>
  <si>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</si>
  <si>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</si>
  <si>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</si>
  <si>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</si>
  <si>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</si>
  <si>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</si>
  <si>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</si>
  <si>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</si>
  <si>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60
Поддержка работоспособности КСПД                            </t>
  </si>
  <si>
    <t>Контрольное событие  61
Обеспечен доступ в интернет помещения муниципального архива</t>
  </si>
  <si>
    <t xml:space="preserve">Контрольное событие  62
Поддержка работоспособности КСПД                            </t>
  </si>
  <si>
    <t>Контрольное событие  63
Интеграция с сетью передачи данных ОИВ РК и подведомственных учреждений</t>
  </si>
  <si>
    <t xml:space="preserve">Контрольное событие  64
Поддержание работоспособности КСПД                     </t>
  </si>
  <si>
    <r>
      <t>Контрольное событие 65</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</si>
  <si>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66</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</si>
  <si>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67                         
Закупка программного обеспечения</t>
  </si>
  <si>
    <t>Контрольное событие 68
Приобретен аттестованный объект ВТ "МОБ-1"</t>
  </si>
  <si>
    <t xml:space="preserve">Контрольное событие 69
Функционирование антивирусной защиты                        </t>
  </si>
  <si>
    <r>
      <t>Контрольное событие 70</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</si>
  <si>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71
Сохранение конфиденциальной информации в информационных системах                          </t>
  </si>
  <si>
    <t xml:space="preserve">Контрольное событие 72
Обеспечение информационной безопасности в КСПД                          </t>
  </si>
  <si>
    <t xml:space="preserve">Контрольное событие 73
Сертификация  муниципальных информационных систем                  </t>
  </si>
  <si>
    <t>Контрольное событие 74                            
Обеспечены связью удаленные населенные пункты (Трубоседъель)</t>
  </si>
  <si>
    <t>Контрольное событие 75
 Участие в курсах повышения квалификации, семинарах по антикоррупционной тематике</t>
  </si>
  <si>
    <t>Контрольное событие 76
Количество мероприятий по пропаганде антикоррупционного поведения граждан</t>
  </si>
  <si>
    <t>Контрольное событие 77
количество вопросов на знание антикоррупционного законодательства</t>
  </si>
  <si>
    <t>Контрольное событие 78                                                                                                                                                                                                                                                                                                             Количество проведенных заседаний комиссии по противодействию коррупции</t>
  </si>
  <si>
    <t>Контрольное событие 79
функционирование телефонной линии "телефон доверия" в администрации МО МР "Печора"</t>
  </si>
  <si>
    <t>Контрольное событие 80
Количество прямых линий по вопросам противодействия коррупции в ОМСУ МО МР "Печора"</t>
  </si>
  <si>
    <t>Контрольное событие 81
Количество выявленных фактов коррупции в ОМСУ МО СР "Печора", отраслевых органах, муниципальных учреждениях и предприятиях</t>
  </si>
  <si>
    <t>Контрольное событие 82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</si>
  <si>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</si>
  <si>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</si>
  <si>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85
Размещение информации на официальном сайте администрации  МР «Печора»</t>
  </si>
  <si>
    <t>Контрольное событие 86
Оформление справок по результатам внутреннего мониторинг и приобщения их к личному делу</t>
  </si>
  <si>
    <t>Контрольное событие 87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</si>
  <si>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</si>
  <si>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89
Своевременное  выявление нарушений законодательства о противодействии коррупции</t>
  </si>
  <si>
    <t>Контрольное событие 90
Своевременное  выявление нарушений законодательства о противодействии коррупции</t>
  </si>
  <si>
    <t>Контрольное событие 91                                                                                                                                                                                                                                                                                                            Повышение правовой грамотности и уровня знаний по вопросам противодействия коррупции при прохождении муниципальной службы</t>
  </si>
  <si>
    <t>Контрольное событие 92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</si>
  <si>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93
Размещение информации на официальном сайте администрации  МР «Печора»</t>
  </si>
  <si>
    <t>Контрольное событие 94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</si>
  <si>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95
Повышение качества предоставления муниципальных услуг</t>
  </si>
  <si>
    <t>Контрольное событие 96
Принятие мер по предупреждению и устранению причин выявленных нарушений</t>
  </si>
  <si>
    <t xml:space="preserve">Контрольное событие 97
Отсутствие обоснованных жалоб на предоставление муниципальных услуг </t>
  </si>
  <si>
    <t>Контрольное событие 98
Отсутствие обоснованных жалоб на осуществление муниципального контроля</t>
  </si>
  <si>
    <t>Контрольное событие 99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</si>
  <si>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100
Выработка единой политики  в сфере противодействии коррупции</t>
  </si>
  <si>
    <t>Контрольное событие 101
Своевременное принятие (актуализация принятых) муниципальных правовых актов органов местного самоуправления МО МР "Печора"</t>
  </si>
  <si>
    <t>Контрольное событие 102
Количество выявленных нарушений</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</si>
  <si>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</si>
  <si>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Экономия бюджетных средств при осуществлении закупок товаров, работ, услуг для муниципальных нужд МО МР «Печора»</t>
  </si>
  <si>
    <t>Контрольное событие  105
Реализация муниципальными учреждениями единой антикоррупционной политики</t>
  </si>
  <si>
    <t>Контрольное событие 106                                         Законное и эффективное проведение финансовых и хозяйственных операций</t>
  </si>
  <si>
    <t xml:space="preserve">Контрольное событие 107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</si>
  <si>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</si>
  <si>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</si>
  <si>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</si>
  <si>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t>
  </si>
  <si>
    <t>Контрольное событие 25
Проведено межевание земельных участков под  МКД</t>
  </si>
  <si>
    <t xml:space="preserve"> 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</si>
  <si>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</si>
  <si>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</si>
  <si>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</si>
  <si>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Чалкова В.А.-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</si>
  <si>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 заведующий сектором кадрам и муниципальной службе администрации муниципального района "Печора"  
</t>
  </si>
  <si>
    <t>Чалкова В.А.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</si>
  <si>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Чалкова В.А.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</si>
  <si>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</si>
  <si>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</si>
  <si>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</si>
  <si>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Солякова Е.Ф. - начальник отдела экономики и инвестиций администрации МР "Печора"           </t>
  </si>
  <si>
    <t>Солякова Е.Ф.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</si>
  <si>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Солякова Е.Ф.-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</si>
  <si>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Чалкова В.А.- заведующий сектором кадрам и муниципальной службе администрации муниципального района "Печора"   ,                                                                                                                                                                                                                                                                           Штаненко Е.В. - и.о.начальника управления образования МР "Печора" ,                                                                                                                                                                                                                                                                                      Островская И.Ж.- Начальник управления культуры и туризма МР "Печора"   </t>
  </si>
  <si>
    <t>Романова В.А. - Заместитель руководителя администрации МР "Печора"</t>
  </si>
  <si>
    <t xml:space="preserve">Штаненко Е.В. - и.о.начальника управления образования МР "Печора" ,                                                                                                                                                                                                                                                                                      Островская И.Ж.- Начальник управления культуры и туризма МР "Печора"   </t>
  </si>
  <si>
    <t>Шутов О.И. - Глава муниципального района "Печора"- руководитель администрации , 
Фетисова О.И. - заместитель руководителя администрации МР "Печора"</t>
  </si>
  <si>
    <t>Фетисова О.И. - Заместитель руководителя администрации МР "Печора"</t>
  </si>
  <si>
    <t>Романова В.А. - Заместитель руководителя администрации МР "Печора" 
Фетисова О.И. - Заместитель руководителя администрации МР "Печора"</t>
  </si>
  <si>
    <t>Приложение 
к постановлению администрации МР "Печора" 
от 11 декабря 2025   г. № 1735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</si>
</sst>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3" borderId="5"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5" xfId="0" applyFont="1" applyFill="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7" xfId="0" applyBorder="1" applyAlignment="1">
      <alignment horizontal="center" vertical="top" wrapText="1"/>
    </xf>
    <xf numFmtId="0" fontId="2" fillId="0"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6"/>
  <sheetViews>
    <sheetView tabSelected="1" view="pageBreakPreview" zoomScale="70" zoomScaleNormal="70" zoomScaleSheetLayoutView="70" workbookViewId="0">
      <pane xSplit="2" ySplit="6" topLeftCell="C171" activePane="bottomRight" state="frozen"/>
      <selection pane="topRight" activeCell="C1" sqref="C1"/>
      <selection pane="bottomLeft" activeCell="A10" sqref="A10"/>
      <selection pane="bottomRight" activeCell="J183" sqref="J183"/>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382" t="s">
        <v>833</v>
      </c>
      <c r="V1" s="382"/>
      <c r="W1" s="382"/>
      <c r="X1" s="382"/>
      <c r="Y1" s="382"/>
      <c r="Z1" s="382"/>
      <c r="AA1" s="382"/>
      <c r="AB1" s="382"/>
      <c r="AC1" s="382"/>
      <c r="AD1" s="382"/>
      <c r="AE1" s="382"/>
      <c r="AF1" s="382"/>
      <c r="AG1" s="382"/>
      <c r="AH1" s="382"/>
    </row>
    <row r="2" spans="1:35" s="26" customFormat="1" ht="55.5" customHeight="1" x14ac:dyDescent="0.25">
      <c r="A2" s="25"/>
      <c r="F2" s="25"/>
      <c r="G2" s="25"/>
      <c r="H2" s="27"/>
      <c r="I2" s="27"/>
      <c r="J2" s="27"/>
      <c r="K2" s="27"/>
      <c r="L2" s="27"/>
      <c r="M2" s="27"/>
      <c r="N2" s="27"/>
      <c r="O2" s="27"/>
      <c r="P2" s="27"/>
      <c r="Q2" s="27"/>
      <c r="R2" s="27"/>
      <c r="S2" s="27"/>
      <c r="T2" s="27"/>
      <c r="U2" s="382" t="s">
        <v>677</v>
      </c>
      <c r="V2" s="382"/>
      <c r="W2" s="382"/>
      <c r="X2" s="382"/>
      <c r="Y2" s="382"/>
      <c r="Z2" s="382"/>
      <c r="AA2" s="382"/>
      <c r="AB2" s="382"/>
      <c r="AC2" s="382"/>
      <c r="AD2" s="382"/>
      <c r="AE2" s="382"/>
      <c r="AF2" s="382"/>
      <c r="AG2" s="382"/>
      <c r="AH2" s="382"/>
    </row>
    <row r="3" spans="1:35" s="26" customFormat="1" ht="18.75" x14ac:dyDescent="0.25">
      <c r="A3" s="383" t="s">
        <v>664</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c r="AG3" s="384"/>
      <c r="AH3" s="385"/>
      <c r="AI3" s="28"/>
    </row>
    <row r="4" spans="1:35" s="25" customFormat="1" x14ac:dyDescent="0.25">
      <c r="A4" s="366" t="s">
        <v>0</v>
      </c>
      <c r="B4" s="269" t="s">
        <v>5</v>
      </c>
      <c r="C4" s="366" t="s">
        <v>190</v>
      </c>
      <c r="D4" s="366" t="s">
        <v>192</v>
      </c>
      <c r="E4" s="313" t="s">
        <v>1</v>
      </c>
      <c r="F4" s="366" t="s">
        <v>2</v>
      </c>
      <c r="G4" s="366" t="s">
        <v>3</v>
      </c>
      <c r="H4" s="362"/>
      <c r="I4" s="362"/>
      <c r="J4" s="362"/>
      <c r="K4" s="362"/>
      <c r="L4" s="362"/>
      <c r="M4" s="362"/>
      <c r="N4" s="362"/>
      <c r="O4" s="362"/>
      <c r="P4" s="362"/>
      <c r="Q4" s="362"/>
      <c r="R4" s="362"/>
      <c r="S4" s="362"/>
      <c r="T4" s="362"/>
      <c r="U4" s="362"/>
      <c r="V4" s="338"/>
      <c r="W4" s="366" t="s">
        <v>4</v>
      </c>
      <c r="X4" s="366"/>
      <c r="Y4" s="366"/>
      <c r="Z4" s="366"/>
      <c r="AA4" s="366"/>
      <c r="AB4" s="366"/>
      <c r="AC4" s="366"/>
      <c r="AD4" s="366"/>
      <c r="AE4" s="366"/>
      <c r="AF4" s="366"/>
      <c r="AG4" s="366"/>
      <c r="AH4" s="366"/>
      <c r="AI4" s="29"/>
    </row>
    <row r="5" spans="1:35" s="26" customFormat="1" x14ac:dyDescent="0.25">
      <c r="A5" s="366"/>
      <c r="B5" s="283"/>
      <c r="C5" s="366"/>
      <c r="D5" s="366"/>
      <c r="E5" s="314"/>
      <c r="F5" s="366"/>
      <c r="G5" s="366"/>
      <c r="H5" s="363" t="s">
        <v>548</v>
      </c>
      <c r="I5" s="364"/>
      <c r="J5" s="364"/>
      <c r="K5" s="364"/>
      <c r="L5" s="365"/>
      <c r="M5" s="363" t="s">
        <v>555</v>
      </c>
      <c r="N5" s="364"/>
      <c r="O5" s="364"/>
      <c r="P5" s="364"/>
      <c r="Q5" s="365"/>
      <c r="R5" s="363" t="s">
        <v>663</v>
      </c>
      <c r="S5" s="364"/>
      <c r="T5" s="364"/>
      <c r="U5" s="364"/>
      <c r="V5" s="365"/>
      <c r="W5" s="268" t="s">
        <v>548</v>
      </c>
      <c r="X5" s="268"/>
      <c r="Y5" s="268"/>
      <c r="Z5" s="268"/>
      <c r="AA5" s="268" t="s">
        <v>555</v>
      </c>
      <c r="AB5" s="268"/>
      <c r="AC5" s="268"/>
      <c r="AD5" s="268"/>
      <c r="AE5" s="268" t="s">
        <v>663</v>
      </c>
      <c r="AF5" s="268"/>
      <c r="AG5" s="268"/>
      <c r="AH5" s="268"/>
      <c r="AI5" s="30"/>
    </row>
    <row r="6" spans="1:35" s="26" customFormat="1" ht="114" customHeight="1" x14ac:dyDescent="0.25">
      <c r="A6" s="366"/>
      <c r="B6" s="284"/>
      <c r="C6" s="366"/>
      <c r="D6" s="366"/>
      <c r="E6" s="315"/>
      <c r="F6" s="366"/>
      <c r="G6" s="366"/>
      <c r="H6" s="31" t="s">
        <v>16</v>
      </c>
      <c r="I6" s="31" t="s">
        <v>6</v>
      </c>
      <c r="J6" s="31" t="s">
        <v>7</v>
      </c>
      <c r="K6" s="31" t="s">
        <v>8</v>
      </c>
      <c r="L6" s="31" t="s">
        <v>708</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ht="13.15" x14ac:dyDescent="0.3">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92" t="s">
        <v>597</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2"/>
      <c r="AI8" s="7"/>
    </row>
    <row r="9" spans="1:35" s="8" customFormat="1" ht="15.75" x14ac:dyDescent="0.25">
      <c r="A9" s="393" t="s">
        <v>462</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4"/>
      <c r="AI9" s="7"/>
    </row>
    <row r="10" spans="1:35" s="44" customFormat="1" ht="71.45" customHeight="1" x14ac:dyDescent="0.25">
      <c r="A10" s="37" t="s">
        <v>128</v>
      </c>
      <c r="B10" s="38" t="s">
        <v>193</v>
      </c>
      <c r="C10" s="62" t="s">
        <v>732</v>
      </c>
      <c r="D10" s="32" t="s">
        <v>334</v>
      </c>
      <c r="E10" s="269"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129</v>
      </c>
      <c r="B11" s="46" t="s">
        <v>596</v>
      </c>
      <c r="C11" s="269" t="s">
        <v>732</v>
      </c>
      <c r="D11" s="269" t="s">
        <v>455</v>
      </c>
      <c r="E11" s="283"/>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189</v>
      </c>
      <c r="B12" s="46" t="s">
        <v>569</v>
      </c>
      <c r="C12" s="319"/>
      <c r="D12" s="284"/>
      <c r="E12" s="283"/>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86"/>
      <c r="B13" s="368" t="s">
        <v>570</v>
      </c>
      <c r="C13" s="269" t="s">
        <v>732</v>
      </c>
      <c r="D13" s="269" t="s">
        <v>595</v>
      </c>
      <c r="E13" s="283"/>
      <c r="F13" s="47">
        <v>45839</v>
      </c>
      <c r="G13" s="48">
        <v>46752</v>
      </c>
      <c r="H13" s="367"/>
      <c r="I13" s="367"/>
      <c r="J13" s="367"/>
      <c r="K13" s="367"/>
      <c r="L13" s="367"/>
      <c r="M13" s="367"/>
      <c r="N13" s="367"/>
      <c r="O13" s="367"/>
      <c r="P13" s="367"/>
      <c r="Q13" s="367"/>
      <c r="R13" s="367"/>
      <c r="S13" s="367"/>
      <c r="T13" s="367"/>
      <c r="U13" s="367"/>
      <c r="V13" s="367"/>
      <c r="W13" s="367"/>
      <c r="X13" s="367"/>
      <c r="Y13" s="367" t="s">
        <v>17</v>
      </c>
      <c r="Z13" s="367" t="s">
        <v>17</v>
      </c>
      <c r="AA13" s="367"/>
      <c r="AB13" s="367"/>
      <c r="AC13" s="367" t="s">
        <v>17</v>
      </c>
      <c r="AD13" s="367" t="s">
        <v>17</v>
      </c>
      <c r="AE13" s="367"/>
      <c r="AF13" s="367"/>
      <c r="AG13" s="367" t="s">
        <v>17</v>
      </c>
      <c r="AH13" s="390" t="s">
        <v>17</v>
      </c>
      <c r="AI13" s="35"/>
    </row>
    <row r="14" spans="1:35" s="36" customFormat="1" ht="75" customHeight="1" x14ac:dyDescent="0.25">
      <c r="A14" s="284"/>
      <c r="B14" s="369"/>
      <c r="C14" s="319"/>
      <c r="D14" s="284"/>
      <c r="E14" s="284"/>
      <c r="F14" s="47">
        <v>45839</v>
      </c>
      <c r="G14" s="48">
        <v>46752</v>
      </c>
      <c r="H14" s="315"/>
      <c r="I14" s="315"/>
      <c r="J14" s="315"/>
      <c r="K14" s="315"/>
      <c r="L14" s="315"/>
      <c r="M14" s="315"/>
      <c r="N14" s="315"/>
      <c r="O14" s="315"/>
      <c r="P14" s="315"/>
      <c r="Q14" s="315"/>
      <c r="R14" s="315"/>
      <c r="S14" s="315"/>
      <c r="T14" s="315"/>
      <c r="U14" s="315"/>
      <c r="V14" s="315"/>
      <c r="W14" s="370"/>
      <c r="X14" s="370"/>
      <c r="Y14" s="370"/>
      <c r="Z14" s="370"/>
      <c r="AA14" s="370"/>
      <c r="AB14" s="370"/>
      <c r="AC14" s="370"/>
      <c r="AD14" s="370"/>
      <c r="AE14" s="370"/>
      <c r="AF14" s="370"/>
      <c r="AG14" s="370"/>
      <c r="AH14" s="391"/>
      <c r="AI14" s="35"/>
    </row>
    <row r="15" spans="1:35" s="44" customFormat="1" ht="81" customHeight="1" x14ac:dyDescent="0.25">
      <c r="A15" s="37" t="s">
        <v>130</v>
      </c>
      <c r="B15" s="38" t="s">
        <v>571</v>
      </c>
      <c r="C15" s="32" t="s">
        <v>732</v>
      </c>
      <c r="D15" s="32" t="s">
        <v>335</v>
      </c>
      <c r="E15" s="269"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131</v>
      </c>
      <c r="B16" s="46" t="s">
        <v>572</v>
      </c>
      <c r="C16" s="247" t="s">
        <v>732</v>
      </c>
      <c r="D16" s="56" t="s">
        <v>456</v>
      </c>
      <c r="E16" s="283"/>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180</v>
      </c>
      <c r="B17" s="46" t="s">
        <v>573</v>
      </c>
      <c r="C17" s="247" t="s">
        <v>732</v>
      </c>
      <c r="D17" s="56" t="s">
        <v>623</v>
      </c>
      <c r="E17" s="283"/>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554</v>
      </c>
      <c r="C18" s="32"/>
      <c r="D18" s="32"/>
      <c r="E18" s="284"/>
      <c r="F18" s="372" t="s">
        <v>357</v>
      </c>
      <c r="G18" s="373"/>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132</v>
      </c>
      <c r="B19" s="38" t="s">
        <v>22</v>
      </c>
      <c r="C19" s="247" t="s">
        <v>732</v>
      </c>
      <c r="D19" s="32" t="s">
        <v>335</v>
      </c>
      <c r="E19" s="269"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133</v>
      </c>
      <c r="B20" s="46" t="s">
        <v>184</v>
      </c>
      <c r="C20" s="247" t="s">
        <v>732</v>
      </c>
      <c r="D20" s="32" t="s">
        <v>457</v>
      </c>
      <c r="E20" s="283"/>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211</v>
      </c>
      <c r="C21" s="32"/>
      <c r="D21" s="32"/>
      <c r="E21" s="376"/>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134</v>
      </c>
      <c r="B22" s="38" t="s">
        <v>24</v>
      </c>
      <c r="C22" s="247" t="s">
        <v>732</v>
      </c>
      <c r="D22" s="62" t="s">
        <v>679</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361</v>
      </c>
      <c r="B23" s="46" t="s">
        <v>384</v>
      </c>
      <c r="C23" s="247" t="s">
        <v>732</v>
      </c>
      <c r="D23" s="32" t="s">
        <v>335</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362</v>
      </c>
      <c r="B24" s="46" t="s">
        <v>383</v>
      </c>
      <c r="C24" s="32" t="s">
        <v>732</v>
      </c>
      <c r="D24" s="32" t="s">
        <v>557</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385</v>
      </c>
      <c r="C25" s="32" t="s">
        <v>732</v>
      </c>
      <c r="D25" s="32" t="s">
        <v>335</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363</v>
      </c>
      <c r="B26" s="38" t="s">
        <v>360</v>
      </c>
      <c r="C26" s="62" t="s">
        <v>732</v>
      </c>
      <c r="D26" s="62" t="s">
        <v>558</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675</v>
      </c>
      <c r="B27" s="46" t="s">
        <v>672</v>
      </c>
      <c r="C27" s="243" t="s">
        <v>732</v>
      </c>
      <c r="D27" s="243" t="s">
        <v>558</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676</v>
      </c>
      <c r="B28" s="46" t="s">
        <v>673</v>
      </c>
      <c r="C28" s="243" t="s">
        <v>732</v>
      </c>
      <c r="D28" s="243" t="s">
        <v>558</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674</v>
      </c>
      <c r="C29" s="243" t="s">
        <v>732</v>
      </c>
      <c r="D29" s="243" t="s">
        <v>558</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387" t="s">
        <v>343</v>
      </c>
      <c r="B30" s="388"/>
      <c r="C30" s="388"/>
      <c r="D30" s="388"/>
      <c r="E30" s="388"/>
      <c r="F30" s="388"/>
      <c r="G30" s="388"/>
      <c r="H30" s="388"/>
      <c r="I30" s="388"/>
      <c r="J30" s="388"/>
      <c r="K30" s="388"/>
      <c r="L30" s="388"/>
      <c r="M30" s="388"/>
      <c r="N30" s="388"/>
      <c r="O30" s="388"/>
      <c r="P30" s="388"/>
      <c r="Q30" s="388"/>
      <c r="R30" s="388"/>
      <c r="S30" s="388"/>
      <c r="T30" s="388"/>
      <c r="U30" s="388"/>
      <c r="V30" s="388"/>
      <c r="W30" s="388"/>
      <c r="X30" s="388"/>
      <c r="Y30" s="388"/>
      <c r="Z30" s="388"/>
      <c r="AA30" s="388"/>
      <c r="AB30" s="388"/>
      <c r="AC30" s="388"/>
      <c r="AD30" s="388"/>
      <c r="AE30" s="388"/>
      <c r="AF30" s="388"/>
      <c r="AG30" s="388"/>
      <c r="AH30" s="389"/>
      <c r="AI30" s="7"/>
    </row>
    <row r="31" spans="1:37" s="44" customFormat="1" ht="103.5" customHeight="1" x14ac:dyDescent="0.25">
      <c r="A31" s="60" t="s">
        <v>364</v>
      </c>
      <c r="B31" s="38" t="s">
        <v>25</v>
      </c>
      <c r="C31" s="32" t="s">
        <v>732</v>
      </c>
      <c r="D31" s="32" t="s">
        <v>335</v>
      </c>
      <c r="E31" s="269"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156</v>
      </c>
      <c r="B32" s="46" t="s">
        <v>145</v>
      </c>
      <c r="C32" s="32" t="s">
        <v>732</v>
      </c>
      <c r="D32" s="56" t="s">
        <v>458</v>
      </c>
      <c r="E32" s="283"/>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687</v>
      </c>
      <c r="C33" s="34" t="s">
        <v>27</v>
      </c>
      <c r="D33" s="34" t="s">
        <v>27</v>
      </c>
      <c r="E33" s="375"/>
      <c r="F33" s="337" t="s">
        <v>323</v>
      </c>
      <c r="G33" s="338"/>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157</v>
      </c>
      <c r="B34" s="46" t="s">
        <v>26</v>
      </c>
      <c r="C34" s="32" t="s">
        <v>732</v>
      </c>
      <c r="D34" s="56" t="s">
        <v>593</v>
      </c>
      <c r="E34" s="375"/>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688</v>
      </c>
      <c r="C35" s="34"/>
      <c r="D35" s="34"/>
      <c r="E35" s="375"/>
      <c r="F35" s="337" t="s">
        <v>347</v>
      </c>
      <c r="G35" s="338"/>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365</v>
      </c>
      <c r="B36" s="46" t="s">
        <v>29</v>
      </c>
      <c r="C36" s="32" t="s">
        <v>732</v>
      </c>
      <c r="D36" s="75" t="s">
        <v>594</v>
      </c>
      <c r="E36" s="375"/>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689</v>
      </c>
      <c r="C37" s="34"/>
      <c r="D37" s="34"/>
      <c r="E37" s="376"/>
      <c r="F37" s="337" t="s">
        <v>354</v>
      </c>
      <c r="G37" s="338"/>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366</v>
      </c>
      <c r="B38" s="38" t="s">
        <v>30</v>
      </c>
      <c r="C38" s="32" t="s">
        <v>732</v>
      </c>
      <c r="D38" s="56" t="s">
        <v>331</v>
      </c>
      <c r="E38" s="269"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158</v>
      </c>
      <c r="B39" s="46" t="s">
        <v>146</v>
      </c>
      <c r="C39" s="32" t="s">
        <v>732</v>
      </c>
      <c r="D39" s="56" t="s">
        <v>459</v>
      </c>
      <c r="E39" s="283"/>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690</v>
      </c>
      <c r="C40" s="32"/>
      <c r="D40" s="32"/>
      <c r="E40" s="375"/>
      <c r="F40" s="337" t="s">
        <v>355</v>
      </c>
      <c r="G40" s="338"/>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185</v>
      </c>
      <c r="B41" s="46" t="s">
        <v>31</v>
      </c>
      <c r="C41" s="32" t="s">
        <v>732</v>
      </c>
      <c r="D41" s="75" t="s">
        <v>460</v>
      </c>
      <c r="E41" s="375"/>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691</v>
      </c>
      <c r="C42" s="32"/>
      <c r="D42" s="32"/>
      <c r="E42" s="376"/>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159</v>
      </c>
      <c r="B43" s="38" t="s">
        <v>32</v>
      </c>
      <c r="C43" s="32" t="s">
        <v>732</v>
      </c>
      <c r="D43" s="32" t="s">
        <v>335</v>
      </c>
      <c r="E43" s="269"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160</v>
      </c>
      <c r="B44" s="46" t="s">
        <v>186</v>
      </c>
      <c r="C44" s="269" t="s">
        <v>732</v>
      </c>
      <c r="D44" s="269" t="s">
        <v>680</v>
      </c>
      <c r="E44" s="283"/>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367</v>
      </c>
      <c r="B45" s="46" t="s">
        <v>187</v>
      </c>
      <c r="C45" s="283"/>
      <c r="D45" s="283"/>
      <c r="E45" s="283"/>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368</v>
      </c>
      <c r="B46" s="46" t="s">
        <v>188</v>
      </c>
      <c r="C46" s="284"/>
      <c r="D46" s="284"/>
      <c r="E46" s="283"/>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692</v>
      </c>
      <c r="C47" s="32"/>
      <c r="D47" s="32"/>
      <c r="E47" s="376"/>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161</v>
      </c>
      <c r="B48" s="38" t="s">
        <v>34</v>
      </c>
      <c r="C48" s="32" t="s">
        <v>732</v>
      </c>
      <c r="D48" s="32" t="s">
        <v>335</v>
      </c>
      <c r="E48" s="269"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162</v>
      </c>
      <c r="B49" s="46" t="s">
        <v>206</v>
      </c>
      <c r="C49" s="32" t="s">
        <v>732</v>
      </c>
      <c r="D49" s="75" t="s">
        <v>460</v>
      </c>
      <c r="E49" s="283"/>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693</v>
      </c>
      <c r="C50" s="34"/>
      <c r="D50" s="34"/>
      <c r="E50" s="376"/>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80" t="s">
        <v>463</v>
      </c>
      <c r="B51" s="380"/>
      <c r="C51" s="380"/>
      <c r="D51" s="380"/>
      <c r="E51" s="380"/>
      <c r="F51" s="380"/>
      <c r="G51" s="380"/>
      <c r="H51" s="380"/>
      <c r="I51" s="380"/>
      <c r="J51" s="380"/>
      <c r="K51" s="380"/>
      <c r="L51" s="380"/>
      <c r="M51" s="380"/>
      <c r="N51" s="380"/>
      <c r="O51" s="380"/>
      <c r="P51" s="380"/>
      <c r="Q51" s="380"/>
      <c r="R51" s="380"/>
      <c r="S51" s="380"/>
      <c r="T51" s="380"/>
      <c r="U51" s="380"/>
      <c r="V51" s="380"/>
      <c r="W51" s="380"/>
      <c r="X51" s="380"/>
      <c r="Y51" s="380"/>
      <c r="Z51" s="380"/>
      <c r="AA51" s="380"/>
      <c r="AB51" s="380"/>
      <c r="AC51" s="380"/>
      <c r="AD51" s="380"/>
      <c r="AE51" s="380"/>
      <c r="AF51" s="380"/>
      <c r="AG51" s="380"/>
      <c r="AH51" s="381"/>
      <c r="AI51" s="7"/>
    </row>
    <row r="52" spans="1:35" s="44" customFormat="1" ht="51" x14ac:dyDescent="0.25">
      <c r="A52" s="60" t="s">
        <v>369</v>
      </c>
      <c r="B52" s="38" t="s">
        <v>36</v>
      </c>
      <c r="C52" s="32" t="s">
        <v>732</v>
      </c>
      <c r="D52" s="32" t="s">
        <v>335</v>
      </c>
      <c r="E52" s="269" t="s">
        <v>37</v>
      </c>
      <c r="F52" s="39">
        <v>45658</v>
      </c>
      <c r="G52" s="40">
        <v>46752</v>
      </c>
      <c r="H52" s="76">
        <f>J52+K52</f>
        <v>31724.1</v>
      </c>
      <c r="I52" s="76" t="e">
        <f>I53+I54+#REF!</f>
        <v>#REF!</v>
      </c>
      <c r="J52" s="76">
        <f>J53+J54</f>
        <v>0</v>
      </c>
      <c r="K52" s="76">
        <f>K53+K54</f>
        <v>31724.1</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370</v>
      </c>
      <c r="B53" s="46" t="s">
        <v>150</v>
      </c>
      <c r="C53" s="32" t="s">
        <v>732</v>
      </c>
      <c r="D53" s="32" t="s">
        <v>461</v>
      </c>
      <c r="E53" s="283"/>
      <c r="F53" s="47">
        <v>45658</v>
      </c>
      <c r="G53" s="48">
        <v>46752</v>
      </c>
      <c r="H53" s="78">
        <f>I53+J53+K53+L53</f>
        <v>30480.6</v>
      </c>
      <c r="I53" s="78">
        <v>0</v>
      </c>
      <c r="J53" s="78">
        <v>0</v>
      </c>
      <c r="K53" s="78">
        <v>30480.6</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371</v>
      </c>
      <c r="B54" s="46" t="s">
        <v>151</v>
      </c>
      <c r="C54" s="32" t="s">
        <v>732</v>
      </c>
      <c r="D54" s="32" t="s">
        <v>461</v>
      </c>
      <c r="E54" s="283"/>
      <c r="F54" s="47">
        <v>45658</v>
      </c>
      <c r="G54" s="48">
        <v>46752</v>
      </c>
      <c r="H54" s="78">
        <f t="shared" ref="H54" si="3">I54+J54+K54+L54</f>
        <v>1243.5</v>
      </c>
      <c r="I54" s="78">
        <v>0</v>
      </c>
      <c r="J54" s="78">
        <v>0</v>
      </c>
      <c r="K54" s="78">
        <v>1243.5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694</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135</v>
      </c>
      <c r="B56" s="38" t="s">
        <v>38</v>
      </c>
      <c r="C56" s="268" t="s">
        <v>732</v>
      </c>
      <c r="D56" s="32" t="s">
        <v>335</v>
      </c>
      <c r="E56" s="269"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372</v>
      </c>
      <c r="B57" s="46" t="s">
        <v>181</v>
      </c>
      <c r="C57" s="268"/>
      <c r="D57" s="281" t="s">
        <v>624</v>
      </c>
      <c r="E57" s="375"/>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163</v>
      </c>
      <c r="B58" s="46" t="s">
        <v>182</v>
      </c>
      <c r="C58" s="268"/>
      <c r="D58" s="282"/>
      <c r="E58" s="375"/>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695</v>
      </c>
      <c r="C59" s="32"/>
      <c r="D59" s="32"/>
      <c r="E59" s="376"/>
      <c r="F59" s="50" t="s">
        <v>348</v>
      </c>
      <c r="G59" s="81" t="s">
        <v>358</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71" t="s">
        <v>41</v>
      </c>
      <c r="B60" s="349"/>
      <c r="C60" s="349"/>
      <c r="D60" s="350"/>
      <c r="E60" s="20"/>
      <c r="F60" s="226"/>
      <c r="G60" s="226"/>
      <c r="H60" s="215">
        <f>J60+K60+L60</f>
        <v>31746.6</v>
      </c>
      <c r="I60" s="215" t="e">
        <f>I10+I15+I19+I22+I26+I31+I38+I43+I48+I52+I56</f>
        <v>#REF!</v>
      </c>
      <c r="J60" s="215">
        <f>J10+J15+J19+J22+J26+J31+J38+J43+J48+J52+J56</f>
        <v>0</v>
      </c>
      <c r="K60" s="215">
        <f>K10+K15+K19+K22+K26+K31+K38+K43+K48+K52+K56</f>
        <v>31746.6</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377" t="s">
        <v>392</v>
      </c>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c r="AA61" s="378"/>
      <c r="AB61" s="378"/>
      <c r="AC61" s="378"/>
      <c r="AD61" s="378"/>
      <c r="AE61" s="378"/>
      <c r="AF61" s="378"/>
      <c r="AG61" s="378"/>
      <c r="AH61" s="379"/>
      <c r="AI61" s="15"/>
    </row>
    <row r="62" spans="1:35" s="2" customFormat="1" ht="15.75" x14ac:dyDescent="0.25">
      <c r="A62" s="374" t="s">
        <v>11</v>
      </c>
      <c r="B62" s="374"/>
      <c r="C62" s="374"/>
      <c r="D62" s="374"/>
      <c r="E62" s="374"/>
      <c r="F62" s="374"/>
      <c r="G62" s="374"/>
      <c r="H62" s="374"/>
      <c r="I62" s="374"/>
      <c r="J62" s="374"/>
      <c r="K62" s="374"/>
      <c r="L62" s="374"/>
      <c r="M62" s="374"/>
      <c r="N62" s="374"/>
      <c r="O62" s="374"/>
      <c r="P62" s="374"/>
      <c r="Q62" s="374"/>
      <c r="R62" s="374"/>
      <c r="S62" s="374"/>
      <c r="T62" s="374"/>
      <c r="U62" s="374"/>
      <c r="V62" s="374"/>
      <c r="W62" s="374"/>
      <c r="X62" s="374"/>
      <c r="Y62" s="374"/>
      <c r="Z62" s="374"/>
      <c r="AA62" s="374"/>
      <c r="AB62" s="374"/>
      <c r="AC62" s="374"/>
      <c r="AD62" s="374"/>
      <c r="AE62" s="374"/>
      <c r="AF62" s="374"/>
      <c r="AG62" s="374"/>
      <c r="AH62" s="374"/>
    </row>
    <row r="63" spans="1:35" s="82" customFormat="1" ht="63.75" customHeight="1" x14ac:dyDescent="0.25">
      <c r="A63" s="80">
        <v>12</v>
      </c>
      <c r="B63" s="38" t="s">
        <v>42</v>
      </c>
      <c r="C63" s="276" t="s">
        <v>681</v>
      </c>
      <c r="D63" s="268" t="s">
        <v>559</v>
      </c>
      <c r="E63" s="269" t="s">
        <v>10</v>
      </c>
      <c r="F63" s="39">
        <v>45658</v>
      </c>
      <c r="G63" s="40">
        <v>46752</v>
      </c>
      <c r="H63" s="77">
        <f>I63+J63+K63+L63</f>
        <v>1274.5</v>
      </c>
      <c r="I63" s="77">
        <f>I64+I66+I68+I70+I72+I74+I76+I78+I80</f>
        <v>0</v>
      </c>
      <c r="J63" s="77">
        <f>J64+J66+J68+J70+J72+J74+J76+J78+J80+J82+J84</f>
        <v>0</v>
      </c>
      <c r="K63" s="77">
        <f>K64+K66+K68+K70+K72+K74+K76+K78+K80+K82+K84</f>
        <v>1274.5</v>
      </c>
      <c r="L63" s="77">
        <f>L64+L66+L68+L70+L72+L74+L76+L78+L80+L82+L84</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639</v>
      </c>
      <c r="C64" s="278"/>
      <c r="D64" s="268"/>
      <c r="E64" s="283"/>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696</v>
      </c>
      <c r="C65" s="32"/>
      <c r="D65" s="32"/>
      <c r="E65" s="283"/>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68" t="s">
        <v>681</v>
      </c>
      <c r="D66" s="268" t="s">
        <v>559</v>
      </c>
      <c r="E66" s="283"/>
      <c r="F66" s="47">
        <v>45658</v>
      </c>
      <c r="G66" s="48">
        <v>46752</v>
      </c>
      <c r="H66" s="77">
        <f>I66+J66+K66+L66</f>
        <v>70</v>
      </c>
      <c r="I66" s="78">
        <v>0</v>
      </c>
      <c r="J66" s="78">
        <v>0</v>
      </c>
      <c r="K66" s="78">
        <v>70</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697</v>
      </c>
      <c r="C67" s="268"/>
      <c r="D67" s="268"/>
      <c r="E67" s="283"/>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1.5" customHeight="1" x14ac:dyDescent="0.25">
      <c r="A68" s="83" t="s">
        <v>373</v>
      </c>
      <c r="B68" s="46" t="s">
        <v>333</v>
      </c>
      <c r="C68" s="268"/>
      <c r="D68" s="268"/>
      <c r="E68" s="283"/>
      <c r="F68" s="47">
        <v>45658</v>
      </c>
      <c r="G68" s="48">
        <v>46752</v>
      </c>
      <c r="H68" s="77">
        <f>I68+J68+K68+L68</f>
        <v>240.5</v>
      </c>
      <c r="I68" s="78">
        <v>0</v>
      </c>
      <c r="J68" s="78">
        <v>0</v>
      </c>
      <c r="K68" s="78">
        <v>240.5</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698</v>
      </c>
      <c r="C69" s="32"/>
      <c r="D69" s="32"/>
      <c r="E69" s="283"/>
      <c r="F69" s="372" t="s">
        <v>355</v>
      </c>
      <c r="G69" s="373"/>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374</v>
      </c>
      <c r="B70" s="46" t="s">
        <v>332</v>
      </c>
      <c r="C70" s="269" t="s">
        <v>681</v>
      </c>
      <c r="D70" s="269" t="s">
        <v>559</v>
      </c>
      <c r="E70" s="283"/>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699</v>
      </c>
      <c r="C71" s="283"/>
      <c r="D71" s="283"/>
      <c r="E71" s="283"/>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375</v>
      </c>
      <c r="B72" s="46" t="s">
        <v>139</v>
      </c>
      <c r="C72" s="283"/>
      <c r="D72" s="283"/>
      <c r="E72" s="283"/>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700</v>
      </c>
      <c r="C73" s="283"/>
      <c r="D73" s="283"/>
      <c r="E73" s="283"/>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376</v>
      </c>
      <c r="B74" s="46" t="s">
        <v>140</v>
      </c>
      <c r="C74" s="283"/>
      <c r="D74" s="283"/>
      <c r="E74" s="283"/>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701</v>
      </c>
      <c r="C75" s="284"/>
      <c r="D75" s="284"/>
      <c r="E75" s="283"/>
      <c r="F75" s="372" t="s">
        <v>356</v>
      </c>
      <c r="G75" s="373"/>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386</v>
      </c>
      <c r="B76" s="46" t="s">
        <v>141</v>
      </c>
      <c r="C76" s="268" t="s">
        <v>681</v>
      </c>
      <c r="D76" s="268" t="s">
        <v>559</v>
      </c>
      <c r="E76" s="283"/>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702</v>
      </c>
      <c r="C77" s="268"/>
      <c r="D77" s="269"/>
      <c r="E77" s="283"/>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541</v>
      </c>
      <c r="B78" s="87" t="s">
        <v>592</v>
      </c>
      <c r="C78" s="268" t="s">
        <v>681</v>
      </c>
      <c r="D78" s="268" t="s">
        <v>559</v>
      </c>
      <c r="E78" s="283"/>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703</v>
      </c>
      <c r="C79" s="269"/>
      <c r="D79" s="269"/>
      <c r="E79" s="283"/>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640</v>
      </c>
      <c r="B80" s="46" t="s">
        <v>641</v>
      </c>
      <c r="C80" s="268" t="s">
        <v>681</v>
      </c>
      <c r="D80" s="268" t="s">
        <v>559</v>
      </c>
      <c r="E80" s="283"/>
      <c r="F80" s="88">
        <v>45839</v>
      </c>
      <c r="G80" s="47">
        <v>46022</v>
      </c>
      <c r="H80" s="78">
        <f>I80+J80+K80+M80</f>
        <v>9.5</v>
      </c>
      <c r="I80" s="78"/>
      <c r="J80" s="78"/>
      <c r="K80" s="78">
        <v>9.5</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704</v>
      </c>
      <c r="C81" s="269"/>
      <c r="D81" s="269"/>
      <c r="E81" s="283"/>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657</v>
      </c>
      <c r="B82" s="46" t="s">
        <v>709</v>
      </c>
      <c r="C82" s="268" t="s">
        <v>681</v>
      </c>
      <c r="D82" s="268" t="s">
        <v>559</v>
      </c>
      <c r="E82" s="283"/>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705</v>
      </c>
      <c r="C83" s="269"/>
      <c r="D83" s="269"/>
      <c r="E83" s="283"/>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28" customFormat="1" ht="32.25" customHeight="1" x14ac:dyDescent="0.25">
      <c r="A84" s="266" t="s">
        <v>733</v>
      </c>
      <c r="B84" s="265" t="s">
        <v>734</v>
      </c>
      <c r="C84" s="268" t="s">
        <v>681</v>
      </c>
      <c r="D84" s="268" t="s">
        <v>559</v>
      </c>
      <c r="E84" s="264"/>
      <c r="F84" s="88">
        <v>45901</v>
      </c>
      <c r="G84" s="88">
        <v>46022</v>
      </c>
      <c r="H84" s="90">
        <f>J84+K84</f>
        <v>304.5</v>
      </c>
      <c r="I84" s="90"/>
      <c r="J84" s="90"/>
      <c r="K84" s="90">
        <v>304.5</v>
      </c>
      <c r="L84" s="90"/>
      <c r="M84" s="240"/>
      <c r="N84" s="90"/>
      <c r="O84" s="90"/>
      <c r="P84" s="90"/>
      <c r="Q84" s="90"/>
      <c r="R84" s="240"/>
      <c r="S84" s="90"/>
      <c r="T84" s="90"/>
      <c r="U84" s="90"/>
      <c r="V84" s="90"/>
      <c r="W84" s="73"/>
      <c r="X84" s="73"/>
      <c r="Y84" s="73" t="s">
        <v>17</v>
      </c>
      <c r="Z84" s="73" t="s">
        <v>17</v>
      </c>
      <c r="AA84" s="73"/>
      <c r="AB84" s="73"/>
      <c r="AC84" s="73"/>
      <c r="AD84" s="73"/>
      <c r="AE84" s="73"/>
      <c r="AF84" s="73"/>
      <c r="AG84" s="73"/>
      <c r="AH84" s="73"/>
    </row>
    <row r="85" spans="1:34" s="28" customFormat="1" ht="32.25" customHeight="1" x14ac:dyDescent="0.25">
      <c r="A85" s="86"/>
      <c r="B85" s="265" t="s">
        <v>812</v>
      </c>
      <c r="C85" s="269"/>
      <c r="D85" s="269"/>
      <c r="E85" s="264"/>
      <c r="F85" s="88">
        <v>45901</v>
      </c>
      <c r="G85" s="88">
        <v>46022</v>
      </c>
      <c r="H85" s="240"/>
      <c r="I85" s="90"/>
      <c r="J85" s="90"/>
      <c r="K85" s="90"/>
      <c r="L85" s="90"/>
      <c r="M85" s="240"/>
      <c r="N85" s="90"/>
      <c r="O85" s="90"/>
      <c r="P85" s="90"/>
      <c r="Q85" s="90"/>
      <c r="R85" s="240"/>
      <c r="S85" s="90"/>
      <c r="T85" s="90"/>
      <c r="U85" s="90"/>
      <c r="V85" s="90"/>
      <c r="W85" s="73"/>
      <c r="X85" s="73"/>
      <c r="Y85" s="73" t="s">
        <v>17</v>
      </c>
      <c r="Z85" s="73" t="s">
        <v>17</v>
      </c>
      <c r="AA85" s="73"/>
      <c r="AB85" s="73"/>
      <c r="AC85" s="73"/>
      <c r="AD85" s="73"/>
      <c r="AE85" s="73"/>
      <c r="AF85" s="73"/>
      <c r="AG85" s="73"/>
      <c r="AH85" s="73"/>
    </row>
    <row r="86" spans="1:34" s="14" customFormat="1" ht="15.75" x14ac:dyDescent="0.25">
      <c r="A86" s="333" t="s">
        <v>12</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row>
    <row r="87" spans="1:34" s="93" customFormat="1" ht="38.25" x14ac:dyDescent="0.25">
      <c r="A87" s="80" t="s">
        <v>102</v>
      </c>
      <c r="B87" s="38" t="s">
        <v>43</v>
      </c>
      <c r="C87" s="276" t="s">
        <v>681</v>
      </c>
      <c r="D87" s="269" t="s">
        <v>559</v>
      </c>
      <c r="E87" s="269" t="s">
        <v>13</v>
      </c>
      <c r="F87" s="47">
        <v>45658</v>
      </c>
      <c r="G87" s="48">
        <v>46752</v>
      </c>
      <c r="H87" s="77">
        <f>J87+K87+L87</f>
        <v>106</v>
      </c>
      <c r="I87" s="77">
        <f>I88+I89+I91+I93</f>
        <v>0</v>
      </c>
      <c r="J87" s="77">
        <f>J88+J89+J91+J93</f>
        <v>0</v>
      </c>
      <c r="K87" s="77">
        <f t="shared" ref="K87" si="6">K88+K89+K91+K93</f>
        <v>106</v>
      </c>
      <c r="L87" s="77">
        <f t="shared" ref="L87:Q87" si="7">L88+L89</f>
        <v>0</v>
      </c>
      <c r="M87" s="77">
        <f>O87+P87+M93</f>
        <v>250</v>
      </c>
      <c r="N87" s="77">
        <f t="shared" si="7"/>
        <v>0</v>
      </c>
      <c r="O87" s="77">
        <f>O88+O89+O91+O93</f>
        <v>0</v>
      </c>
      <c r="P87" s="77">
        <f t="shared" ref="P87" si="8">P88+P89+P91+P93</f>
        <v>250</v>
      </c>
      <c r="Q87" s="77">
        <f t="shared" si="7"/>
        <v>0</v>
      </c>
      <c r="R87" s="77">
        <f>T87+U87</f>
        <v>192</v>
      </c>
      <c r="S87" s="77">
        <f t="shared" ref="S87:V87" si="9">S88+S89</f>
        <v>0</v>
      </c>
      <c r="T87" s="77">
        <f>T88+T89+T91+T93</f>
        <v>0</v>
      </c>
      <c r="U87" s="77">
        <f t="shared" ref="U87" si="10">U88+U89+U91+U93</f>
        <v>192</v>
      </c>
      <c r="V87" s="77">
        <f t="shared" si="9"/>
        <v>0</v>
      </c>
      <c r="W87" s="69" t="s">
        <v>17</v>
      </c>
      <c r="X87" s="69" t="s">
        <v>17</v>
      </c>
      <c r="Y87" s="69" t="s">
        <v>17</v>
      </c>
      <c r="Z87" s="69" t="s">
        <v>17</v>
      </c>
      <c r="AA87" s="69" t="s">
        <v>17</v>
      </c>
      <c r="AB87" s="69" t="s">
        <v>17</v>
      </c>
      <c r="AC87" s="69" t="s">
        <v>17</v>
      </c>
      <c r="AD87" s="69" t="s">
        <v>17</v>
      </c>
      <c r="AE87" s="69" t="s">
        <v>17</v>
      </c>
      <c r="AF87" s="69" t="s">
        <v>17</v>
      </c>
      <c r="AG87" s="69" t="s">
        <v>17</v>
      </c>
      <c r="AH87" s="69" t="s">
        <v>17</v>
      </c>
    </row>
    <row r="88" spans="1:34" s="26" customFormat="1" ht="51" x14ac:dyDescent="0.25">
      <c r="A88" s="85" t="s">
        <v>98</v>
      </c>
      <c r="B88" s="46" t="s">
        <v>665</v>
      </c>
      <c r="C88" s="277"/>
      <c r="D88" s="283"/>
      <c r="E88" s="283"/>
      <c r="F88" s="47">
        <v>45658</v>
      </c>
      <c r="G88" s="48">
        <v>46752</v>
      </c>
      <c r="H88" s="77">
        <f>J88+K88</f>
        <v>106</v>
      </c>
      <c r="I88" s="78">
        <v>0</v>
      </c>
      <c r="J88" s="78">
        <v>0</v>
      </c>
      <c r="K88" s="78">
        <v>106</v>
      </c>
      <c r="L88" s="78"/>
      <c r="M88" s="77">
        <f>O88+P88</f>
        <v>250</v>
      </c>
      <c r="N88" s="78"/>
      <c r="O88" s="78">
        <v>0</v>
      </c>
      <c r="P88" s="78">
        <v>250</v>
      </c>
      <c r="Q88" s="78"/>
      <c r="R88" s="77">
        <f>T88+U88</f>
        <v>192</v>
      </c>
      <c r="S88" s="78"/>
      <c r="T88" s="78">
        <v>0</v>
      </c>
      <c r="U88" s="78">
        <v>192</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34" t="s">
        <v>99</v>
      </c>
      <c r="B89" s="46" t="s">
        <v>346</v>
      </c>
      <c r="C89" s="277"/>
      <c r="D89" s="283"/>
      <c r="E89" s="283"/>
      <c r="F89" s="47">
        <v>45658</v>
      </c>
      <c r="G89" s="48">
        <v>46752</v>
      </c>
      <c r="H89" s="77">
        <f>J89+K89</f>
        <v>0</v>
      </c>
      <c r="I89" s="78">
        <v>0</v>
      </c>
      <c r="J89" s="78">
        <v>0</v>
      </c>
      <c r="K89" s="78">
        <v>0</v>
      </c>
      <c r="L89" s="78">
        <v>0</v>
      </c>
      <c r="M89" s="77">
        <f>N89+O89+P89+Q89</f>
        <v>0</v>
      </c>
      <c r="N89" s="78">
        <v>0</v>
      </c>
      <c r="O89" s="78">
        <v>0</v>
      </c>
      <c r="P89" s="78">
        <v>0</v>
      </c>
      <c r="Q89" s="78">
        <v>0</v>
      </c>
      <c r="R89" s="77">
        <f>S89+T89+U89+V89</f>
        <v>0</v>
      </c>
      <c r="S89" s="78">
        <v>0</v>
      </c>
      <c r="T89" s="78">
        <v>0</v>
      </c>
      <c r="U89" s="78">
        <v>0</v>
      </c>
      <c r="V89" s="78">
        <v>0</v>
      </c>
      <c r="W89" s="72" t="s">
        <v>17</v>
      </c>
      <c r="X89" s="72" t="s">
        <v>17</v>
      </c>
      <c r="Y89" s="72" t="s">
        <v>17</v>
      </c>
      <c r="Z89" s="72" t="s">
        <v>17</v>
      </c>
      <c r="AA89" s="72" t="s">
        <v>17</v>
      </c>
      <c r="AB89" s="72" t="s">
        <v>17</v>
      </c>
      <c r="AC89" s="72" t="s">
        <v>17</v>
      </c>
      <c r="AD89" s="72" t="s">
        <v>17</v>
      </c>
      <c r="AE89" s="72" t="s">
        <v>17</v>
      </c>
      <c r="AF89" s="72" t="s">
        <v>17</v>
      </c>
      <c r="AG89" s="72" t="s">
        <v>17</v>
      </c>
      <c r="AH89" s="72" t="s">
        <v>17</v>
      </c>
    </row>
    <row r="90" spans="1:34" s="26" customFormat="1" ht="38.25" x14ac:dyDescent="0.25">
      <c r="A90" s="94"/>
      <c r="B90" s="46" t="s">
        <v>735</v>
      </c>
      <c r="C90" s="277"/>
      <c r="D90" s="283"/>
      <c r="E90" s="283"/>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t="s">
        <v>17</v>
      </c>
      <c r="AE90" s="72"/>
      <c r="AF90" s="72"/>
      <c r="AG90" s="72"/>
      <c r="AH90" s="72" t="s">
        <v>17</v>
      </c>
    </row>
    <row r="91" spans="1:34" s="26" customFormat="1" ht="38.25" x14ac:dyDescent="0.25">
      <c r="A91" s="94">
        <v>44268</v>
      </c>
      <c r="B91" s="46" t="s">
        <v>454</v>
      </c>
      <c r="C91" s="277"/>
      <c r="D91" s="283"/>
      <c r="E91" s="283"/>
      <c r="F91" s="47">
        <v>45658</v>
      </c>
      <c r="G91" s="48">
        <v>46752</v>
      </c>
      <c r="H91" s="77">
        <f>J91+K91</f>
        <v>0</v>
      </c>
      <c r="I91" s="78">
        <v>0</v>
      </c>
      <c r="J91" s="78">
        <v>0</v>
      </c>
      <c r="K91" s="78">
        <v>0</v>
      </c>
      <c r="L91" s="78"/>
      <c r="M91" s="77">
        <f>O91+P91</f>
        <v>0</v>
      </c>
      <c r="N91" s="78"/>
      <c r="O91" s="78">
        <v>0</v>
      </c>
      <c r="P91" s="78">
        <v>0</v>
      </c>
      <c r="Q91" s="78"/>
      <c r="R91" s="77">
        <f>T91+U91</f>
        <v>0</v>
      </c>
      <c r="S91" s="78"/>
      <c r="T91" s="78">
        <v>0</v>
      </c>
      <c r="U91" s="78">
        <v>0</v>
      </c>
      <c r="V91" s="78"/>
      <c r="W91" s="72"/>
      <c r="X91" s="72"/>
      <c r="Y91" s="72"/>
      <c r="Z91" s="72" t="s">
        <v>17</v>
      </c>
      <c r="AA91" s="72"/>
      <c r="AB91" s="72"/>
      <c r="AC91" s="72"/>
      <c r="AD91" s="72"/>
      <c r="AE91" s="72"/>
      <c r="AF91" s="72"/>
      <c r="AG91" s="72"/>
      <c r="AH91" s="72"/>
    </row>
    <row r="92" spans="1:34" s="26" customFormat="1" ht="38.25" x14ac:dyDescent="0.25">
      <c r="A92" s="94"/>
      <c r="B92" s="46" t="s">
        <v>736</v>
      </c>
      <c r="C92" s="277"/>
      <c r="D92" s="283"/>
      <c r="E92" s="283"/>
      <c r="F92" s="47">
        <v>45658</v>
      </c>
      <c r="G92" s="48">
        <v>46752</v>
      </c>
      <c r="H92" s="77"/>
      <c r="I92" s="78"/>
      <c r="J92" s="78"/>
      <c r="K92" s="78"/>
      <c r="L92" s="78"/>
      <c r="M92" s="77"/>
      <c r="N92" s="78"/>
      <c r="O92" s="78"/>
      <c r="P92" s="78"/>
      <c r="Q92" s="78"/>
      <c r="R92" s="77"/>
      <c r="S92" s="78"/>
      <c r="T92" s="78"/>
      <c r="U92" s="78"/>
      <c r="V92" s="78"/>
      <c r="W92" s="72"/>
      <c r="X92" s="72"/>
      <c r="Y92" s="72"/>
      <c r="Z92" s="72" t="s">
        <v>17</v>
      </c>
      <c r="AA92" s="72"/>
      <c r="AB92" s="72"/>
      <c r="AC92" s="72"/>
      <c r="AD92" s="72"/>
      <c r="AE92" s="72"/>
      <c r="AF92" s="72"/>
      <c r="AG92" s="72"/>
      <c r="AH92" s="72"/>
    </row>
    <row r="93" spans="1:34" s="26" customFormat="1" ht="63.75" x14ac:dyDescent="0.25">
      <c r="A93" s="94">
        <v>45760</v>
      </c>
      <c r="B93" s="95" t="s">
        <v>567</v>
      </c>
      <c r="C93" s="277"/>
      <c r="D93" s="283"/>
      <c r="E93" s="283"/>
      <c r="F93" s="47">
        <v>45809</v>
      </c>
      <c r="G93" s="47">
        <v>46022</v>
      </c>
      <c r="H93" s="77">
        <f>I93+J93+K93</f>
        <v>0</v>
      </c>
      <c r="I93" s="78">
        <v>0</v>
      </c>
      <c r="J93" s="78">
        <v>0</v>
      </c>
      <c r="K93" s="78">
        <v>0</v>
      </c>
      <c r="L93" s="78"/>
      <c r="M93" s="77">
        <f>O93+P93</f>
        <v>0</v>
      </c>
      <c r="N93" s="78"/>
      <c r="O93" s="78">
        <v>0</v>
      </c>
      <c r="P93" s="78">
        <v>0</v>
      </c>
      <c r="Q93" s="78"/>
      <c r="R93" s="77">
        <f>T93+U93</f>
        <v>0</v>
      </c>
      <c r="S93" s="78"/>
      <c r="T93" s="78">
        <v>0</v>
      </c>
      <c r="U93" s="78">
        <v>0</v>
      </c>
      <c r="V93" s="78"/>
      <c r="W93" s="72"/>
      <c r="X93" s="72" t="s">
        <v>17</v>
      </c>
      <c r="Y93" s="72" t="s">
        <v>17</v>
      </c>
      <c r="Z93" s="72" t="s">
        <v>17</v>
      </c>
      <c r="AA93" s="72"/>
      <c r="AB93" s="72"/>
      <c r="AC93" s="72"/>
      <c r="AD93" s="72"/>
      <c r="AE93" s="72"/>
      <c r="AF93" s="72"/>
      <c r="AG93" s="72"/>
      <c r="AH93" s="72"/>
    </row>
    <row r="94" spans="1:34" s="26" customFormat="1" ht="51" x14ac:dyDescent="0.25">
      <c r="A94" s="94"/>
      <c r="B94" s="95" t="s">
        <v>737</v>
      </c>
      <c r="C94" s="278"/>
      <c r="D94" s="284"/>
      <c r="E94" s="283"/>
      <c r="F94" s="47">
        <v>45809</v>
      </c>
      <c r="G94" s="47">
        <v>46022</v>
      </c>
      <c r="H94" s="77"/>
      <c r="I94" s="78"/>
      <c r="J94" s="78"/>
      <c r="K94" s="78"/>
      <c r="L94" s="78"/>
      <c r="M94" s="77"/>
      <c r="N94" s="78"/>
      <c r="O94" s="78"/>
      <c r="P94" s="78"/>
      <c r="Q94" s="78"/>
      <c r="R94" s="77"/>
      <c r="S94" s="78"/>
      <c r="T94" s="78"/>
      <c r="U94" s="78"/>
      <c r="V94" s="78"/>
      <c r="W94" s="72"/>
      <c r="X94" s="72" t="s">
        <v>17</v>
      </c>
      <c r="Y94" s="72" t="s">
        <v>17</v>
      </c>
      <c r="Z94" s="72" t="s">
        <v>17</v>
      </c>
      <c r="AA94" s="72"/>
      <c r="AB94" s="72"/>
      <c r="AC94" s="72"/>
      <c r="AD94" s="72"/>
      <c r="AE94" s="72"/>
      <c r="AF94" s="72"/>
      <c r="AG94" s="72"/>
      <c r="AH94" s="72"/>
    </row>
    <row r="95" spans="1:34" s="82" customFormat="1" ht="38.25" x14ac:dyDescent="0.25">
      <c r="A95" s="96" t="s">
        <v>164</v>
      </c>
      <c r="B95" s="38" t="s">
        <v>556</v>
      </c>
      <c r="C95" s="276" t="s">
        <v>681</v>
      </c>
      <c r="D95" s="269" t="s">
        <v>559</v>
      </c>
      <c r="E95" s="283"/>
      <c r="F95" s="39">
        <v>45658</v>
      </c>
      <c r="G95" s="40">
        <v>46752</v>
      </c>
      <c r="H95" s="77"/>
      <c r="I95" s="77"/>
      <c r="J95" s="77"/>
      <c r="K95" s="77"/>
      <c r="L95" s="77"/>
      <c r="M95" s="77"/>
      <c r="N95" s="77"/>
      <c r="O95" s="77"/>
      <c r="P95" s="77"/>
      <c r="Q95" s="77"/>
      <c r="R95" s="77"/>
      <c r="S95" s="77"/>
      <c r="T95" s="77"/>
      <c r="U95" s="77"/>
      <c r="V95" s="77"/>
      <c r="W95" s="69" t="s">
        <v>17</v>
      </c>
      <c r="X95" s="69" t="s">
        <v>17</v>
      </c>
      <c r="Y95" s="69" t="s">
        <v>17</v>
      </c>
      <c r="Z95" s="69" t="s">
        <v>17</v>
      </c>
      <c r="AA95" s="69" t="s">
        <v>17</v>
      </c>
      <c r="AB95" s="69" t="s">
        <v>17</v>
      </c>
      <c r="AC95" s="69" t="s">
        <v>17</v>
      </c>
      <c r="AD95" s="69" t="s">
        <v>17</v>
      </c>
      <c r="AE95" s="69" t="s">
        <v>17</v>
      </c>
      <c r="AF95" s="69" t="s">
        <v>17</v>
      </c>
      <c r="AG95" s="69" t="s">
        <v>17</v>
      </c>
      <c r="AH95" s="69" t="s">
        <v>17</v>
      </c>
    </row>
    <row r="96" spans="1:34" s="26" customFormat="1" ht="63.75" x14ac:dyDescent="0.25">
      <c r="A96" s="94" t="s">
        <v>165</v>
      </c>
      <c r="B96" s="46" t="s">
        <v>471</v>
      </c>
      <c r="C96" s="277"/>
      <c r="D96" s="283"/>
      <c r="E96" s="283"/>
      <c r="F96" s="47">
        <v>45658</v>
      </c>
      <c r="G96" s="48">
        <v>46752</v>
      </c>
      <c r="H96" s="77"/>
      <c r="I96" s="78"/>
      <c r="J96" s="78"/>
      <c r="K96" s="78"/>
      <c r="L96" s="78"/>
      <c r="M96" s="77"/>
      <c r="N96" s="78"/>
      <c r="O96" s="78"/>
      <c r="P96" s="78"/>
      <c r="Q96" s="78"/>
      <c r="R96" s="77"/>
      <c r="S96" s="78"/>
      <c r="T96" s="78"/>
      <c r="U96" s="78"/>
      <c r="V96" s="78"/>
      <c r="W96" s="72"/>
      <c r="X96" s="72"/>
      <c r="Y96" s="72" t="s">
        <v>17</v>
      </c>
      <c r="Z96" s="72"/>
      <c r="AA96" s="72"/>
      <c r="AB96" s="72"/>
      <c r="AC96" s="72" t="s">
        <v>17</v>
      </c>
      <c r="AD96" s="72"/>
      <c r="AE96" s="72"/>
      <c r="AF96" s="72"/>
      <c r="AG96" s="72" t="s">
        <v>17</v>
      </c>
      <c r="AH96" s="72"/>
    </row>
    <row r="97" spans="1:34" s="26" customFormat="1" ht="51" x14ac:dyDescent="0.25">
      <c r="A97" s="94" t="s">
        <v>166</v>
      </c>
      <c r="B97" s="46" t="s">
        <v>472</v>
      </c>
      <c r="C97" s="277"/>
      <c r="D97" s="283"/>
      <c r="E97" s="283"/>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38.25" x14ac:dyDescent="0.25">
      <c r="A98" s="94"/>
      <c r="B98" s="46" t="s">
        <v>738</v>
      </c>
      <c r="C98" s="277"/>
      <c r="D98" s="283"/>
      <c r="E98" s="283"/>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4" s="26" customFormat="1" ht="51" x14ac:dyDescent="0.25">
      <c r="A99" s="94" t="s">
        <v>167</v>
      </c>
      <c r="B99" s="46" t="s">
        <v>474</v>
      </c>
      <c r="C99" s="277"/>
      <c r="D99" s="283"/>
      <c r="E99" s="283"/>
      <c r="F99" s="47">
        <v>45658</v>
      </c>
      <c r="G99" s="48">
        <v>46752</v>
      </c>
      <c r="H99" s="77"/>
      <c r="I99" s="78"/>
      <c r="J99" s="78"/>
      <c r="K99" s="78"/>
      <c r="L99" s="78"/>
      <c r="M99" s="77"/>
      <c r="N99" s="78"/>
      <c r="O99" s="78"/>
      <c r="P99" s="78"/>
      <c r="Q99" s="78"/>
      <c r="R99" s="77"/>
      <c r="S99" s="78"/>
      <c r="T99" s="78"/>
      <c r="U99" s="78"/>
      <c r="V99" s="78"/>
      <c r="W99" s="72"/>
      <c r="X99" s="72"/>
      <c r="Y99" s="72"/>
      <c r="Z99" s="72" t="s">
        <v>17</v>
      </c>
      <c r="AA99" s="72"/>
      <c r="AB99" s="72"/>
      <c r="AC99" s="72"/>
      <c r="AD99" s="72" t="s">
        <v>17</v>
      </c>
      <c r="AE99" s="72"/>
      <c r="AF99" s="72"/>
      <c r="AG99" s="72"/>
      <c r="AH99" s="72" t="s">
        <v>17</v>
      </c>
    </row>
    <row r="100" spans="1:34" s="26" customFormat="1" ht="25.5" x14ac:dyDescent="0.25">
      <c r="A100" s="94" t="s">
        <v>168</v>
      </c>
      <c r="B100" s="46" t="s">
        <v>473</v>
      </c>
      <c r="C100" s="277"/>
      <c r="D100" s="283"/>
      <c r="E100" s="283"/>
      <c r="F100" s="47">
        <v>45658</v>
      </c>
      <c r="G100" s="48">
        <v>46752</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63.75" x14ac:dyDescent="0.25">
      <c r="A101" s="94"/>
      <c r="B101" s="46" t="s">
        <v>739</v>
      </c>
      <c r="C101" s="278"/>
      <c r="D101" s="284"/>
      <c r="E101" s="284"/>
      <c r="F101" s="47">
        <v>45658</v>
      </c>
      <c r="G101" s="48">
        <v>46752</v>
      </c>
      <c r="H101" s="77"/>
      <c r="I101" s="78"/>
      <c r="J101" s="78"/>
      <c r="K101" s="78"/>
      <c r="L101" s="78"/>
      <c r="M101" s="77"/>
      <c r="N101" s="78"/>
      <c r="O101" s="78"/>
      <c r="P101" s="78"/>
      <c r="Q101" s="78"/>
      <c r="R101" s="77"/>
      <c r="S101" s="78"/>
      <c r="T101" s="78"/>
      <c r="U101" s="78"/>
      <c r="V101" s="78"/>
      <c r="W101" s="72"/>
      <c r="X101" s="72"/>
      <c r="Y101" s="72" t="s">
        <v>17</v>
      </c>
      <c r="Z101" s="72"/>
      <c r="AA101" s="72"/>
      <c r="AB101" s="72"/>
      <c r="AC101" s="72" t="s">
        <v>17</v>
      </c>
      <c r="AD101" s="72"/>
      <c r="AE101" s="72"/>
      <c r="AF101" s="72"/>
      <c r="AG101" s="72" t="s">
        <v>17</v>
      </c>
      <c r="AH101" s="72"/>
    </row>
    <row r="102" spans="1:34" s="26" customFormat="1" x14ac:dyDescent="0.25">
      <c r="A102" s="289" t="s">
        <v>464</v>
      </c>
      <c r="B102" s="362"/>
      <c r="C102" s="362"/>
      <c r="D102" s="362"/>
      <c r="E102" s="362"/>
      <c r="F102" s="362"/>
      <c r="G102" s="362"/>
      <c r="H102" s="362"/>
      <c r="I102" s="362"/>
      <c r="J102" s="362"/>
      <c r="K102" s="362"/>
      <c r="L102" s="362"/>
      <c r="M102" s="362"/>
      <c r="N102" s="362"/>
      <c r="O102" s="362"/>
      <c r="P102" s="362"/>
      <c r="Q102" s="362"/>
      <c r="R102" s="362"/>
      <c r="S102" s="362"/>
      <c r="T102" s="362"/>
      <c r="U102" s="362"/>
      <c r="V102" s="362"/>
      <c r="W102" s="362"/>
      <c r="X102" s="362"/>
      <c r="Y102" s="362"/>
      <c r="Z102" s="362"/>
      <c r="AA102" s="362"/>
      <c r="AB102" s="362"/>
      <c r="AC102" s="362"/>
      <c r="AD102" s="362"/>
      <c r="AE102" s="362"/>
      <c r="AF102" s="362"/>
      <c r="AG102" s="362"/>
      <c r="AH102" s="338"/>
    </row>
    <row r="103" spans="1:34" s="82" customFormat="1" ht="38.25" x14ac:dyDescent="0.25">
      <c r="A103" s="80" t="s">
        <v>169</v>
      </c>
      <c r="B103" s="38" t="s">
        <v>44</v>
      </c>
      <c r="C103" s="276" t="s">
        <v>681</v>
      </c>
      <c r="D103" s="269" t="s">
        <v>559</v>
      </c>
      <c r="E103" s="269" t="s">
        <v>14</v>
      </c>
      <c r="F103" s="39">
        <v>45658</v>
      </c>
      <c r="G103" s="40">
        <v>46752</v>
      </c>
      <c r="H103" s="77">
        <f>J103+K103+L103</f>
        <v>44700.7</v>
      </c>
      <c r="I103" s="77">
        <f>I104+I105+I106+I107</f>
        <v>0</v>
      </c>
      <c r="J103" s="77">
        <f t="shared" ref="J103:L103" si="11">J104+J105+J106+J107</f>
        <v>0</v>
      </c>
      <c r="K103" s="77">
        <f t="shared" si="11"/>
        <v>44700.7</v>
      </c>
      <c r="L103" s="77">
        <f t="shared" si="11"/>
        <v>0</v>
      </c>
      <c r="M103" s="77">
        <f>N103+O103+P103+Q103</f>
        <v>38177.5</v>
      </c>
      <c r="N103" s="77">
        <f>N104+N105+N106+N107</f>
        <v>0</v>
      </c>
      <c r="O103" s="77">
        <f t="shared" ref="O103:Q103" si="12">O104+O105+O106+O107</f>
        <v>0</v>
      </c>
      <c r="P103" s="77">
        <f t="shared" si="12"/>
        <v>38177.5</v>
      </c>
      <c r="Q103" s="77">
        <f t="shared" si="12"/>
        <v>0</v>
      </c>
      <c r="R103" s="77">
        <f>S103+T103+U103+V103</f>
        <v>38223.1</v>
      </c>
      <c r="S103" s="77">
        <f>S104+S105+S106+S107</f>
        <v>0</v>
      </c>
      <c r="T103" s="77">
        <f t="shared" ref="T103:V103" si="13">T104+T105+T106+T107</f>
        <v>0</v>
      </c>
      <c r="U103" s="77">
        <f t="shared" si="13"/>
        <v>38223.1</v>
      </c>
      <c r="V103" s="77">
        <f t="shared" si="13"/>
        <v>0</v>
      </c>
      <c r="W103" s="69" t="s">
        <v>17</v>
      </c>
      <c r="X103" s="69" t="s">
        <v>17</v>
      </c>
      <c r="Y103" s="69" t="s">
        <v>17</v>
      </c>
      <c r="Z103" s="69" t="s">
        <v>17</v>
      </c>
      <c r="AA103" s="69" t="s">
        <v>17</v>
      </c>
      <c r="AB103" s="69" t="s">
        <v>17</v>
      </c>
      <c r="AC103" s="69" t="s">
        <v>17</v>
      </c>
      <c r="AD103" s="69" t="s">
        <v>17</v>
      </c>
      <c r="AE103" s="69" t="s">
        <v>17</v>
      </c>
      <c r="AF103" s="69" t="s">
        <v>17</v>
      </c>
      <c r="AG103" s="69" t="s">
        <v>17</v>
      </c>
      <c r="AH103" s="69" t="s">
        <v>17</v>
      </c>
    </row>
    <row r="104" spans="1:34" s="26" customFormat="1" ht="51" x14ac:dyDescent="0.25">
      <c r="A104" s="85" t="s">
        <v>136</v>
      </c>
      <c r="B104" s="46" t="s">
        <v>586</v>
      </c>
      <c r="C104" s="277"/>
      <c r="D104" s="283"/>
      <c r="E104" s="283"/>
      <c r="F104" s="47">
        <v>45658</v>
      </c>
      <c r="G104" s="48">
        <v>46752</v>
      </c>
      <c r="H104" s="78">
        <f t="shared" ref="H104:H107" si="14">J104+K104+L104</f>
        <v>39733.699999999997</v>
      </c>
      <c r="I104" s="78">
        <f t="shared" ref="I104:J104" si="15">I105+I106+I107</f>
        <v>0</v>
      </c>
      <c r="J104" s="78">
        <f t="shared" si="15"/>
        <v>0</v>
      </c>
      <c r="K104" s="78">
        <v>39733.699999999997</v>
      </c>
      <c r="L104" s="78">
        <f t="shared" ref="L104" si="16">L105+L106+L107</f>
        <v>0</v>
      </c>
      <c r="M104" s="77">
        <f t="shared" ref="M104:M106" si="17">N104+O104+P104+Q104</f>
        <v>34597.5</v>
      </c>
      <c r="N104" s="78">
        <f t="shared" ref="N104:O104" si="18">N105+N106+N107</f>
        <v>0</v>
      </c>
      <c r="O104" s="78">
        <f t="shared" si="18"/>
        <v>0</v>
      </c>
      <c r="P104" s="78">
        <v>34597.5</v>
      </c>
      <c r="Q104" s="78">
        <f t="shared" ref="Q104" si="19">Q105+Q106+Q107</f>
        <v>0</v>
      </c>
      <c r="R104" s="77">
        <f t="shared" ref="R104:R106" si="20">S104+T104+U104+V104</f>
        <v>34597.5</v>
      </c>
      <c r="S104" s="78">
        <f t="shared" ref="S104:T104" si="21">S105+S106+S107</f>
        <v>0</v>
      </c>
      <c r="T104" s="78">
        <f t="shared" si="21"/>
        <v>0</v>
      </c>
      <c r="U104" s="78">
        <v>34597.5</v>
      </c>
      <c r="V104" s="78">
        <f t="shared" ref="V104" si="22">V105+V106+V107</f>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170</v>
      </c>
      <c r="B105" s="46" t="s">
        <v>587</v>
      </c>
      <c r="C105" s="277"/>
      <c r="D105" s="283"/>
      <c r="E105" s="283"/>
      <c r="F105" s="47">
        <v>45658</v>
      </c>
      <c r="G105" s="48">
        <v>46752</v>
      </c>
      <c r="H105" s="78">
        <f t="shared" si="14"/>
        <v>4873.5</v>
      </c>
      <c r="I105" s="78">
        <v>0</v>
      </c>
      <c r="J105" s="78">
        <v>0</v>
      </c>
      <c r="K105" s="97">
        <v>4873.5</v>
      </c>
      <c r="L105" s="78">
        <v>0</v>
      </c>
      <c r="M105" s="77">
        <f t="shared" si="17"/>
        <v>3565</v>
      </c>
      <c r="N105" s="78">
        <v>0</v>
      </c>
      <c r="O105" s="78">
        <v>0</v>
      </c>
      <c r="P105" s="78">
        <v>3565</v>
      </c>
      <c r="Q105" s="78">
        <v>0</v>
      </c>
      <c r="R105" s="77">
        <f t="shared" si="20"/>
        <v>3610.6</v>
      </c>
      <c r="S105" s="78">
        <v>0</v>
      </c>
      <c r="T105" s="78">
        <v>0</v>
      </c>
      <c r="U105" s="78">
        <v>3610.6</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38.25" x14ac:dyDescent="0.25">
      <c r="A106" s="34" t="s">
        <v>171</v>
      </c>
      <c r="B106" s="46" t="s">
        <v>588</v>
      </c>
      <c r="C106" s="277"/>
      <c r="D106" s="283"/>
      <c r="E106" s="283"/>
      <c r="F106" s="47">
        <v>45658</v>
      </c>
      <c r="G106" s="48">
        <v>46752</v>
      </c>
      <c r="H106" s="78">
        <f t="shared" si="14"/>
        <v>78.5</v>
      </c>
      <c r="I106" s="78">
        <v>0</v>
      </c>
      <c r="J106" s="78">
        <v>0</v>
      </c>
      <c r="K106" s="97">
        <v>78.5</v>
      </c>
      <c r="L106" s="78">
        <v>0</v>
      </c>
      <c r="M106" s="77">
        <f t="shared" si="17"/>
        <v>0</v>
      </c>
      <c r="N106" s="78">
        <v>0</v>
      </c>
      <c r="O106" s="78">
        <v>0</v>
      </c>
      <c r="P106" s="78">
        <v>0</v>
      </c>
      <c r="Q106" s="78">
        <v>0</v>
      </c>
      <c r="R106" s="77">
        <f t="shared" si="20"/>
        <v>0</v>
      </c>
      <c r="S106" s="78">
        <v>0</v>
      </c>
      <c r="T106" s="78">
        <v>0</v>
      </c>
      <c r="U106" s="78">
        <v>0</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25.5" x14ac:dyDescent="0.25">
      <c r="A107" s="34" t="s">
        <v>377</v>
      </c>
      <c r="B107" s="46" t="s">
        <v>589</v>
      </c>
      <c r="C107" s="277"/>
      <c r="D107" s="283"/>
      <c r="E107" s="283"/>
      <c r="F107" s="47">
        <v>45658</v>
      </c>
      <c r="G107" s="48">
        <v>46752</v>
      </c>
      <c r="H107" s="78">
        <f t="shared" si="14"/>
        <v>15</v>
      </c>
      <c r="I107" s="78">
        <v>0</v>
      </c>
      <c r="J107" s="78">
        <v>0</v>
      </c>
      <c r="K107" s="97">
        <v>15</v>
      </c>
      <c r="L107" s="78">
        <v>0</v>
      </c>
      <c r="M107" s="77">
        <f>O107+P107</f>
        <v>15</v>
      </c>
      <c r="N107" s="78">
        <v>0</v>
      </c>
      <c r="O107" s="78">
        <v>0</v>
      </c>
      <c r="P107" s="78">
        <v>15</v>
      </c>
      <c r="Q107" s="78">
        <v>0</v>
      </c>
      <c r="R107" s="77">
        <f>T107+U107</f>
        <v>15</v>
      </c>
      <c r="S107" s="78">
        <v>0</v>
      </c>
      <c r="T107" s="78">
        <v>0</v>
      </c>
      <c r="U107" s="78">
        <v>15</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4"/>
      <c r="B108" s="46" t="s">
        <v>706</v>
      </c>
      <c r="C108" s="278"/>
      <c r="D108" s="284"/>
      <c r="E108" s="284"/>
      <c r="F108" s="50" t="s">
        <v>348</v>
      </c>
      <c r="G108" s="81" t="s">
        <v>350</v>
      </c>
      <c r="H108" s="77"/>
      <c r="I108" s="78"/>
      <c r="J108" s="78"/>
      <c r="K108" s="97">
        <v>0</v>
      </c>
      <c r="L108" s="78"/>
      <c r="M108" s="77"/>
      <c r="N108" s="78"/>
      <c r="O108" s="78"/>
      <c r="P108" s="78"/>
      <c r="Q108" s="78"/>
      <c r="R108" s="77"/>
      <c r="S108" s="78"/>
      <c r="T108" s="78"/>
      <c r="U108" s="78"/>
      <c r="V108" s="78"/>
      <c r="W108" s="72"/>
      <c r="X108" s="72"/>
      <c r="Y108" s="72"/>
      <c r="Z108" s="72" t="s">
        <v>17</v>
      </c>
      <c r="AB108" s="72"/>
      <c r="AC108" s="72"/>
      <c r="AD108" s="72" t="s">
        <v>17</v>
      </c>
      <c r="AE108" s="72"/>
      <c r="AF108" s="72"/>
      <c r="AG108" s="72"/>
      <c r="AH108" s="72" t="s">
        <v>17</v>
      </c>
    </row>
    <row r="109" spans="1:34" s="82" customFormat="1" ht="38.25" x14ac:dyDescent="0.25">
      <c r="A109" s="80" t="s">
        <v>172</v>
      </c>
      <c r="B109" s="38" t="s">
        <v>45</v>
      </c>
      <c r="C109" s="344" t="s">
        <v>681</v>
      </c>
      <c r="D109" s="268" t="s">
        <v>559</v>
      </c>
      <c r="E109" s="269" t="s">
        <v>15</v>
      </c>
      <c r="F109" s="39">
        <v>45658</v>
      </c>
      <c r="G109" s="40">
        <v>46752</v>
      </c>
      <c r="H109" s="76">
        <f>I109+J109+K109+L109</f>
        <v>10336</v>
      </c>
      <c r="I109" s="76">
        <v>0</v>
      </c>
      <c r="J109" s="76">
        <v>0</v>
      </c>
      <c r="K109" s="76">
        <f>K110+K111+K112</f>
        <v>10216</v>
      </c>
      <c r="L109" s="77">
        <f>L110+L111+L112</f>
        <v>120</v>
      </c>
      <c r="M109" s="77">
        <f>N109+O109+P109+Q109</f>
        <v>10624.5</v>
      </c>
      <c r="N109" s="77">
        <v>0</v>
      </c>
      <c r="O109" s="77">
        <v>0</v>
      </c>
      <c r="P109" s="77">
        <f>P110+P111+P112</f>
        <v>10624.5</v>
      </c>
      <c r="Q109" s="77">
        <v>0</v>
      </c>
      <c r="R109" s="77">
        <f>S109+T109+U109+V109</f>
        <v>10828.2</v>
      </c>
      <c r="S109" s="77">
        <v>0</v>
      </c>
      <c r="T109" s="77">
        <v>0</v>
      </c>
      <c r="U109" s="77">
        <f>U110+U111+U112</f>
        <v>10828.2</v>
      </c>
      <c r="V109" s="77">
        <v>0</v>
      </c>
      <c r="W109" s="69" t="s">
        <v>17</v>
      </c>
      <c r="X109" s="69" t="s">
        <v>17</v>
      </c>
      <c r="Y109" s="69" t="s">
        <v>17</v>
      </c>
      <c r="Z109" s="69" t="s">
        <v>17</v>
      </c>
      <c r="AA109" s="69" t="s">
        <v>17</v>
      </c>
      <c r="AB109" s="69" t="s">
        <v>17</v>
      </c>
      <c r="AC109" s="69" t="s">
        <v>17</v>
      </c>
      <c r="AD109" s="69" t="s">
        <v>17</v>
      </c>
      <c r="AE109" s="69" t="s">
        <v>17</v>
      </c>
      <c r="AF109" s="69" t="s">
        <v>17</v>
      </c>
      <c r="AG109" s="69" t="s">
        <v>17</v>
      </c>
      <c r="AH109" s="69" t="s">
        <v>17</v>
      </c>
    </row>
    <row r="110" spans="1:34" s="26" customFormat="1" ht="38.25" x14ac:dyDescent="0.25">
      <c r="A110" s="34" t="s">
        <v>194</v>
      </c>
      <c r="B110" s="46" t="s">
        <v>598</v>
      </c>
      <c r="C110" s="344"/>
      <c r="D110" s="268"/>
      <c r="E110" s="283"/>
      <c r="F110" s="47">
        <v>45658</v>
      </c>
      <c r="G110" s="48">
        <v>46752</v>
      </c>
      <c r="H110" s="97">
        <f t="shared" ref="H110:H112" si="23">I110+J110+K110+L110</f>
        <v>9402</v>
      </c>
      <c r="I110" s="97">
        <v>0</v>
      </c>
      <c r="J110" s="97">
        <v>0</v>
      </c>
      <c r="K110" s="97">
        <v>9402</v>
      </c>
      <c r="L110" s="78">
        <v>0</v>
      </c>
      <c r="M110" s="77">
        <f>N110+O110+P110+Q110</f>
        <v>9724.5</v>
      </c>
      <c r="N110" s="78">
        <v>0</v>
      </c>
      <c r="O110" s="78">
        <v>0</v>
      </c>
      <c r="P110" s="78">
        <v>9724.5</v>
      </c>
      <c r="Q110" s="78">
        <v>0</v>
      </c>
      <c r="R110" s="77">
        <f>S110+T110+U110+V110</f>
        <v>9928.2000000000007</v>
      </c>
      <c r="S110" s="78">
        <v>0</v>
      </c>
      <c r="T110" s="78">
        <v>0</v>
      </c>
      <c r="U110" s="78">
        <v>9928.2000000000007</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38.25" x14ac:dyDescent="0.25">
      <c r="A111" s="34" t="s">
        <v>195</v>
      </c>
      <c r="B111" s="46" t="s">
        <v>590</v>
      </c>
      <c r="C111" s="268" t="s">
        <v>681</v>
      </c>
      <c r="D111" s="268" t="s">
        <v>559</v>
      </c>
      <c r="E111" s="283"/>
      <c r="F111" s="47">
        <v>45658</v>
      </c>
      <c r="G111" s="48">
        <v>46752</v>
      </c>
      <c r="H111" s="97">
        <f t="shared" si="23"/>
        <v>120</v>
      </c>
      <c r="I111" s="97">
        <v>0</v>
      </c>
      <c r="J111" s="97">
        <v>0</v>
      </c>
      <c r="K111" s="78">
        <v>0</v>
      </c>
      <c r="L111" s="78">
        <f>81+39</f>
        <v>120</v>
      </c>
      <c r="M111" s="77">
        <f>N111+O111+P111+Q111</f>
        <v>0</v>
      </c>
      <c r="N111" s="78">
        <v>0</v>
      </c>
      <c r="O111" s="78">
        <v>0</v>
      </c>
      <c r="P111" s="78">
        <v>0</v>
      </c>
      <c r="Q111" s="78">
        <v>0</v>
      </c>
      <c r="R111" s="77">
        <f>S111+T111+U111+V111</f>
        <v>0</v>
      </c>
      <c r="S111" s="78">
        <v>0</v>
      </c>
      <c r="T111" s="78">
        <v>0</v>
      </c>
      <c r="U111" s="78">
        <v>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25.5" x14ac:dyDescent="0.25">
      <c r="A112" s="34" t="s">
        <v>378</v>
      </c>
      <c r="B112" s="46" t="s">
        <v>591</v>
      </c>
      <c r="C112" s="268"/>
      <c r="D112" s="268"/>
      <c r="E112" s="283"/>
      <c r="F112" s="47">
        <v>45658</v>
      </c>
      <c r="G112" s="48">
        <v>46752</v>
      </c>
      <c r="H112" s="97">
        <f t="shared" si="23"/>
        <v>814</v>
      </c>
      <c r="I112" s="97">
        <v>0</v>
      </c>
      <c r="J112" s="97">
        <v>0</v>
      </c>
      <c r="K112" s="78">
        <v>814</v>
      </c>
      <c r="L112" s="78">
        <v>0</v>
      </c>
      <c r="M112" s="77">
        <f>N112+O112+P112+Q112</f>
        <v>900</v>
      </c>
      <c r="N112" s="78">
        <v>0</v>
      </c>
      <c r="O112" s="78">
        <v>0</v>
      </c>
      <c r="P112" s="78">
        <v>900</v>
      </c>
      <c r="Q112" s="78">
        <v>0</v>
      </c>
      <c r="R112" s="77">
        <f>S112+T112+U112+V112</f>
        <v>900</v>
      </c>
      <c r="S112" s="78">
        <v>0</v>
      </c>
      <c r="T112" s="78">
        <v>0</v>
      </c>
      <c r="U112" s="78">
        <v>900</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4"/>
      <c r="B113" s="46" t="s">
        <v>740</v>
      </c>
      <c r="C113" s="32"/>
      <c r="D113" s="32"/>
      <c r="E113" s="284"/>
      <c r="F113" s="50" t="s">
        <v>348</v>
      </c>
      <c r="G113" s="81" t="s">
        <v>350</v>
      </c>
      <c r="H113" s="76"/>
      <c r="I113" s="97"/>
      <c r="J113" s="97"/>
      <c r="K113" s="78"/>
      <c r="L113" s="78"/>
      <c r="M113" s="77"/>
      <c r="N113" s="78"/>
      <c r="O113" s="78"/>
      <c r="P113" s="78"/>
      <c r="Q113" s="78"/>
      <c r="R113" s="77"/>
      <c r="S113" s="78"/>
      <c r="T113" s="78"/>
      <c r="U113" s="78"/>
      <c r="V113" s="78"/>
      <c r="W113" s="72"/>
      <c r="X113" s="72"/>
      <c r="Y113" s="72"/>
      <c r="Z113" s="72" t="s">
        <v>17</v>
      </c>
      <c r="AB113" s="72"/>
      <c r="AC113" s="72"/>
      <c r="AD113" s="72" t="s">
        <v>17</v>
      </c>
      <c r="AE113" s="72"/>
      <c r="AF113" s="72"/>
      <c r="AG113" s="72"/>
      <c r="AH113" s="72" t="s">
        <v>17</v>
      </c>
    </row>
    <row r="114" spans="1:38" s="5" customFormat="1" ht="15.75" x14ac:dyDescent="0.25">
      <c r="A114" s="286" t="s">
        <v>54</v>
      </c>
      <c r="B114" s="349"/>
      <c r="C114" s="349"/>
      <c r="D114" s="350"/>
      <c r="E114" s="19"/>
      <c r="F114" s="224"/>
      <c r="G114" s="214"/>
      <c r="H114" s="215">
        <f>J114+K114+L114</f>
        <v>56417.2</v>
      </c>
      <c r="I114" s="215">
        <f t="shared" ref="I114:Q114" si="24">I63+I87+I95+I103+I109</f>
        <v>0</v>
      </c>
      <c r="J114" s="215">
        <f t="shared" si="24"/>
        <v>0</v>
      </c>
      <c r="K114" s="215">
        <f>K63+K87+K95+K103+K109</f>
        <v>56297.2</v>
      </c>
      <c r="L114" s="215">
        <f t="shared" si="24"/>
        <v>120</v>
      </c>
      <c r="M114" s="215">
        <f>O114+P114</f>
        <v>50667.7</v>
      </c>
      <c r="N114" s="215">
        <f t="shared" si="24"/>
        <v>0</v>
      </c>
      <c r="O114" s="215">
        <f t="shared" si="24"/>
        <v>0</v>
      </c>
      <c r="P114" s="215">
        <f>P63+P87+P95+P103+P109</f>
        <v>50667.7</v>
      </c>
      <c r="Q114" s="215">
        <f t="shared" si="24"/>
        <v>0</v>
      </c>
      <c r="R114" s="215">
        <f>T114+U114</f>
        <v>50593.3</v>
      </c>
      <c r="S114" s="215">
        <f t="shared" ref="S114:V114" si="25">S63+S87+S95+S103+S109</f>
        <v>0</v>
      </c>
      <c r="T114" s="215">
        <f t="shared" si="25"/>
        <v>0</v>
      </c>
      <c r="U114" s="215">
        <f t="shared" si="25"/>
        <v>50593.3</v>
      </c>
      <c r="V114" s="215">
        <f t="shared" si="25"/>
        <v>0</v>
      </c>
      <c r="W114" s="12"/>
      <c r="X114" s="12"/>
      <c r="Y114" s="12"/>
      <c r="Z114" s="12"/>
      <c r="AA114" s="12"/>
      <c r="AB114" s="12"/>
      <c r="AC114" s="12"/>
      <c r="AD114" s="12"/>
      <c r="AE114" s="12"/>
      <c r="AF114" s="12"/>
      <c r="AG114" s="12"/>
      <c r="AH114" s="10"/>
      <c r="AI114" s="24"/>
      <c r="AL114" s="24"/>
    </row>
    <row r="115" spans="1:38" s="18" customFormat="1" ht="15.75" x14ac:dyDescent="0.25">
      <c r="A115" s="295" t="s">
        <v>393</v>
      </c>
      <c r="B115" s="331"/>
      <c r="C115" s="331"/>
      <c r="D115" s="331"/>
      <c r="E115" s="331"/>
      <c r="F115" s="331"/>
      <c r="G115" s="331"/>
      <c r="H115" s="331"/>
      <c r="I115" s="331"/>
      <c r="J115" s="331"/>
      <c r="K115" s="331"/>
      <c r="L115" s="331"/>
      <c r="M115" s="331"/>
      <c r="N115" s="331"/>
      <c r="O115" s="331"/>
      <c r="P115" s="331"/>
      <c r="Q115" s="331"/>
      <c r="R115" s="331"/>
      <c r="S115" s="331"/>
      <c r="T115" s="331"/>
      <c r="U115" s="331"/>
      <c r="V115" s="331"/>
      <c r="W115" s="331"/>
      <c r="X115" s="331"/>
      <c r="Y115" s="331"/>
      <c r="Z115" s="331"/>
      <c r="AA115" s="331"/>
      <c r="AB115" s="331"/>
      <c r="AC115" s="331"/>
      <c r="AD115" s="331"/>
      <c r="AE115" s="331"/>
      <c r="AF115" s="331"/>
      <c r="AG115" s="331"/>
      <c r="AH115" s="332"/>
    </row>
    <row r="116" spans="1:38" s="2" customFormat="1" ht="15.75" x14ac:dyDescent="0.25">
      <c r="A116" s="292" t="s">
        <v>55</v>
      </c>
      <c r="B116" s="293"/>
      <c r="C116" s="293"/>
      <c r="D116" s="293"/>
      <c r="E116" s="293"/>
      <c r="F116" s="293"/>
      <c r="G116" s="293"/>
      <c r="H116" s="293"/>
      <c r="I116" s="293"/>
      <c r="J116" s="293"/>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4"/>
    </row>
    <row r="117" spans="1:38" s="82" customFormat="1" ht="51" customHeight="1" x14ac:dyDescent="0.25">
      <c r="A117" s="62" t="s">
        <v>173</v>
      </c>
      <c r="B117" s="38" t="s">
        <v>46</v>
      </c>
      <c r="C117" s="276" t="s">
        <v>828</v>
      </c>
      <c r="D117" s="269" t="s">
        <v>823</v>
      </c>
      <c r="E117" s="269" t="s">
        <v>50</v>
      </c>
      <c r="F117" s="39">
        <v>45658</v>
      </c>
      <c r="G117" s="40">
        <v>46752</v>
      </c>
      <c r="H117" s="55"/>
      <c r="I117" s="55"/>
      <c r="J117" s="55"/>
      <c r="K117" s="55"/>
      <c r="L117" s="55"/>
      <c r="M117" s="55"/>
      <c r="N117" s="55"/>
      <c r="O117" s="55"/>
      <c r="P117" s="55"/>
      <c r="Q117" s="55"/>
      <c r="R117" s="55"/>
      <c r="S117" s="55"/>
      <c r="T117" s="55"/>
      <c r="U117" s="55"/>
      <c r="V117" s="55"/>
      <c r="W117" s="69" t="s">
        <v>17</v>
      </c>
      <c r="X117" s="69" t="s">
        <v>17</v>
      </c>
      <c r="Y117" s="69" t="s">
        <v>17</v>
      </c>
      <c r="Z117" s="69" t="s">
        <v>17</v>
      </c>
      <c r="AA117" s="69" t="s">
        <v>17</v>
      </c>
      <c r="AB117" s="69" t="s">
        <v>17</v>
      </c>
      <c r="AC117" s="69" t="s">
        <v>17</v>
      </c>
      <c r="AD117" s="69" t="s">
        <v>17</v>
      </c>
      <c r="AE117" s="69" t="s">
        <v>17</v>
      </c>
      <c r="AF117" s="69" t="s">
        <v>17</v>
      </c>
      <c r="AG117" s="69" t="s">
        <v>17</v>
      </c>
      <c r="AH117" s="69" t="s">
        <v>17</v>
      </c>
    </row>
    <row r="118" spans="1:38" s="26" customFormat="1" ht="38.25" x14ac:dyDescent="0.25">
      <c r="A118" s="100" t="s">
        <v>174</v>
      </c>
      <c r="B118" s="46" t="s">
        <v>196</v>
      </c>
      <c r="C118" s="277"/>
      <c r="D118" s="283"/>
      <c r="E118" s="283"/>
      <c r="F118" s="47">
        <v>45658</v>
      </c>
      <c r="G118" s="234">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38.25" x14ac:dyDescent="0.25">
      <c r="A119" s="232" t="s">
        <v>175</v>
      </c>
      <c r="B119" s="46" t="s">
        <v>197</v>
      </c>
      <c r="C119" s="278"/>
      <c r="D119" s="284"/>
      <c r="E119" s="283"/>
      <c r="F119" s="47">
        <v>45658</v>
      </c>
      <c r="G119" s="234">
        <v>46752</v>
      </c>
      <c r="H119" s="33"/>
      <c r="I119" s="33"/>
      <c r="J119" s="33"/>
      <c r="K119" s="33"/>
      <c r="L119" s="33"/>
      <c r="M119" s="33"/>
      <c r="N119" s="33"/>
      <c r="O119" s="33"/>
      <c r="P119" s="33"/>
      <c r="Q119" s="33"/>
      <c r="R119" s="33"/>
      <c r="S119" s="33"/>
      <c r="T119" s="33"/>
      <c r="U119" s="33"/>
      <c r="V119" s="33"/>
      <c r="W119" s="72" t="s">
        <v>17</v>
      </c>
      <c r="X119" s="72" t="s">
        <v>17</v>
      </c>
      <c r="Y119" s="72" t="s">
        <v>17</v>
      </c>
      <c r="Z119" s="72" t="s">
        <v>17</v>
      </c>
      <c r="AA119" s="72" t="s">
        <v>17</v>
      </c>
      <c r="AB119" s="72" t="s">
        <v>17</v>
      </c>
      <c r="AC119" s="72" t="s">
        <v>17</v>
      </c>
      <c r="AD119" s="72" t="s">
        <v>17</v>
      </c>
      <c r="AE119" s="72" t="s">
        <v>17</v>
      </c>
      <c r="AF119" s="72" t="s">
        <v>17</v>
      </c>
      <c r="AG119" s="72" t="s">
        <v>17</v>
      </c>
      <c r="AH119" s="72" t="s">
        <v>17</v>
      </c>
    </row>
    <row r="120" spans="1:38" s="26" customFormat="1" ht="41.25" customHeight="1" x14ac:dyDescent="0.25">
      <c r="A120" s="232"/>
      <c r="B120" s="46" t="s">
        <v>741</v>
      </c>
      <c r="C120" s="62"/>
      <c r="D120" s="62"/>
      <c r="E120" s="283"/>
      <c r="F120" s="337" t="s">
        <v>349</v>
      </c>
      <c r="G120" s="338"/>
      <c r="H120" s="33"/>
      <c r="I120" s="33"/>
      <c r="J120" s="33"/>
      <c r="K120" s="33"/>
      <c r="L120" s="33"/>
      <c r="M120" s="33"/>
      <c r="N120" s="33"/>
      <c r="O120" s="33"/>
      <c r="P120" s="33"/>
      <c r="Q120" s="33"/>
      <c r="R120" s="33"/>
      <c r="S120" s="33"/>
      <c r="T120" s="33"/>
      <c r="U120" s="33"/>
      <c r="V120" s="33"/>
      <c r="W120" s="72"/>
      <c r="X120" s="72"/>
      <c r="Y120" s="72"/>
      <c r="Z120" s="72" t="s">
        <v>17</v>
      </c>
      <c r="AA120" s="72"/>
      <c r="AB120" s="72"/>
      <c r="AC120" s="72"/>
      <c r="AD120" s="72" t="s">
        <v>17</v>
      </c>
      <c r="AE120" s="72"/>
      <c r="AF120" s="72"/>
      <c r="AG120" s="72"/>
      <c r="AH120" s="72" t="s">
        <v>17</v>
      </c>
    </row>
    <row r="121" spans="1:38" s="239" customFormat="1" ht="79.5" customHeight="1" x14ac:dyDescent="0.25">
      <c r="A121" s="62" t="s">
        <v>176</v>
      </c>
      <c r="B121" s="101" t="s">
        <v>666</v>
      </c>
      <c r="C121" s="62" t="s">
        <v>828</v>
      </c>
      <c r="D121" s="102" t="s">
        <v>823</v>
      </c>
      <c r="E121" s="283"/>
      <c r="F121" s="39">
        <v>45658</v>
      </c>
      <c r="G121" s="40">
        <v>46022</v>
      </c>
      <c r="H121" s="105">
        <f>K121</f>
        <v>125.8</v>
      </c>
      <c r="I121" s="105">
        <v>0</v>
      </c>
      <c r="J121" s="105">
        <v>0</v>
      </c>
      <c r="K121" s="106">
        <f>K122</f>
        <v>125.8</v>
      </c>
      <c r="L121" s="238"/>
      <c r="M121" s="105">
        <f>O121+P121</f>
        <v>200</v>
      </c>
      <c r="N121" s="238"/>
      <c r="O121" s="105">
        <f>O122</f>
        <v>0</v>
      </c>
      <c r="P121" s="105">
        <f>P122</f>
        <v>200</v>
      </c>
      <c r="Q121" s="105"/>
      <c r="R121" s="105">
        <f>U121</f>
        <v>200</v>
      </c>
      <c r="S121" s="105"/>
      <c r="T121" s="105">
        <f>T122</f>
        <v>0</v>
      </c>
      <c r="U121" s="105">
        <f>U122</f>
        <v>200</v>
      </c>
      <c r="V121" s="55"/>
      <c r="W121" s="69" t="s">
        <v>17</v>
      </c>
      <c r="X121" s="69" t="s">
        <v>17</v>
      </c>
      <c r="Y121" s="69" t="s">
        <v>17</v>
      </c>
      <c r="Z121" s="69" t="s">
        <v>17</v>
      </c>
      <c r="AA121" s="69" t="s">
        <v>17</v>
      </c>
      <c r="AB121" s="69" t="s">
        <v>17</v>
      </c>
      <c r="AC121" s="69" t="s">
        <v>17</v>
      </c>
      <c r="AD121" s="69" t="s">
        <v>17</v>
      </c>
      <c r="AE121" s="69" t="s">
        <v>17</v>
      </c>
      <c r="AF121" s="69" t="s">
        <v>17</v>
      </c>
      <c r="AG121" s="69" t="s">
        <v>17</v>
      </c>
      <c r="AH121" s="69" t="s">
        <v>17</v>
      </c>
    </row>
    <row r="122" spans="1:38" ht="76.5" x14ac:dyDescent="0.25">
      <c r="A122" s="232" t="s">
        <v>659</v>
      </c>
      <c r="B122" s="95" t="s">
        <v>658</v>
      </c>
      <c r="C122" s="232" t="s">
        <v>828</v>
      </c>
      <c r="D122" s="233" t="s">
        <v>823</v>
      </c>
      <c r="E122" s="283"/>
      <c r="F122" s="110">
        <v>45658</v>
      </c>
      <c r="G122" s="110">
        <v>46022</v>
      </c>
      <c r="H122" s="108">
        <f>I122+J122+K122</f>
        <v>125.8</v>
      </c>
      <c r="I122" s="108"/>
      <c r="J122" s="108"/>
      <c r="K122" s="109">
        <v>125.8</v>
      </c>
      <c r="L122" s="107"/>
      <c r="M122" s="108">
        <f>O122+P122</f>
        <v>200</v>
      </c>
      <c r="N122" s="107"/>
      <c r="O122" s="108"/>
      <c r="P122" s="108">
        <v>200</v>
      </c>
      <c r="Q122" s="108"/>
      <c r="R122" s="108">
        <f>T122+U122</f>
        <v>200</v>
      </c>
      <c r="S122" s="108"/>
      <c r="T122" s="108"/>
      <c r="U122" s="108">
        <v>200</v>
      </c>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ht="76.5" x14ac:dyDescent="0.25">
      <c r="A123" s="232"/>
      <c r="B123" s="95" t="s">
        <v>742</v>
      </c>
      <c r="C123" s="232" t="s">
        <v>828</v>
      </c>
      <c r="D123" s="267" t="s">
        <v>823</v>
      </c>
      <c r="E123" s="284"/>
      <c r="F123" s="47">
        <v>45658</v>
      </c>
      <c r="G123" s="234">
        <v>46022</v>
      </c>
      <c r="H123" s="108"/>
      <c r="I123" s="108"/>
      <c r="J123" s="108"/>
      <c r="K123" s="109"/>
      <c r="L123" s="107"/>
      <c r="M123" s="108"/>
      <c r="N123" s="107"/>
      <c r="O123" s="108"/>
      <c r="P123" s="108"/>
      <c r="Q123" s="108"/>
      <c r="R123" s="108"/>
      <c r="S123" s="108"/>
      <c r="T123" s="108"/>
      <c r="U123" s="108"/>
      <c r="V123" s="33"/>
      <c r="W123" s="72" t="s">
        <v>17</v>
      </c>
      <c r="X123" s="72" t="s">
        <v>17</v>
      </c>
      <c r="Y123" s="72" t="s">
        <v>17</v>
      </c>
      <c r="Z123" s="72" t="s">
        <v>17</v>
      </c>
      <c r="AA123" s="72" t="s">
        <v>17</v>
      </c>
      <c r="AB123" s="72" t="s">
        <v>17</v>
      </c>
      <c r="AC123" s="72" t="s">
        <v>17</v>
      </c>
      <c r="AD123" s="72" t="s">
        <v>17</v>
      </c>
      <c r="AE123" s="72" t="s">
        <v>17</v>
      </c>
      <c r="AF123" s="72" t="s">
        <v>17</v>
      </c>
      <c r="AG123" s="72" t="s">
        <v>17</v>
      </c>
      <c r="AH123" s="72" t="s">
        <v>17</v>
      </c>
    </row>
    <row r="124" spans="1:38" s="2" customFormat="1" ht="15.75" x14ac:dyDescent="0.25">
      <c r="A124" s="292" t="s">
        <v>465</v>
      </c>
      <c r="B124" s="309"/>
      <c r="C124" s="309"/>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10"/>
    </row>
    <row r="125" spans="1:38" s="82" customFormat="1" ht="38.25" x14ac:dyDescent="0.25">
      <c r="A125" s="80" t="s">
        <v>177</v>
      </c>
      <c r="B125" s="101" t="s">
        <v>18</v>
      </c>
      <c r="C125" s="273" t="s">
        <v>828</v>
      </c>
      <c r="D125" s="273" t="s">
        <v>823</v>
      </c>
      <c r="E125" s="316" t="s">
        <v>51</v>
      </c>
      <c r="F125" s="103">
        <v>45658</v>
      </c>
      <c r="G125" s="104">
        <v>46752</v>
      </c>
      <c r="H125" s="66">
        <f t="shared" ref="H125:V125" si="26">H126</f>
        <v>300</v>
      </c>
      <c r="I125" s="66">
        <f t="shared" si="26"/>
        <v>0</v>
      </c>
      <c r="J125" s="66">
        <f t="shared" si="26"/>
        <v>0</v>
      </c>
      <c r="K125" s="41">
        <v>300</v>
      </c>
      <c r="L125" s="66">
        <f t="shared" si="26"/>
        <v>0</v>
      </c>
      <c r="M125" s="66">
        <f t="shared" si="26"/>
        <v>300</v>
      </c>
      <c r="N125" s="66">
        <f t="shared" si="26"/>
        <v>0</v>
      </c>
      <c r="O125" s="66">
        <f t="shared" si="26"/>
        <v>0</v>
      </c>
      <c r="P125" s="66">
        <f>P126</f>
        <v>300</v>
      </c>
      <c r="Q125" s="66">
        <f t="shared" si="26"/>
        <v>0</v>
      </c>
      <c r="R125" s="66">
        <f t="shared" si="26"/>
        <v>300</v>
      </c>
      <c r="S125" s="66">
        <f t="shared" si="26"/>
        <v>0</v>
      </c>
      <c r="T125" s="66">
        <f t="shared" si="26"/>
        <v>0</v>
      </c>
      <c r="U125" s="66">
        <f>U126</f>
        <v>300</v>
      </c>
      <c r="V125" s="41">
        <f t="shared" si="26"/>
        <v>0</v>
      </c>
      <c r="W125" s="69" t="s">
        <v>17</v>
      </c>
      <c r="X125" s="69" t="s">
        <v>17</v>
      </c>
      <c r="Y125" s="69" t="s">
        <v>17</v>
      </c>
      <c r="Z125" s="69" t="s">
        <v>17</v>
      </c>
      <c r="AA125" s="69" t="s">
        <v>17</v>
      </c>
      <c r="AB125" s="69" t="s">
        <v>17</v>
      </c>
      <c r="AC125" s="69" t="s">
        <v>17</v>
      </c>
      <c r="AD125" s="69" t="s">
        <v>17</v>
      </c>
      <c r="AE125" s="69" t="s">
        <v>17</v>
      </c>
      <c r="AF125" s="69" t="s">
        <v>17</v>
      </c>
      <c r="AG125" s="69" t="s">
        <v>17</v>
      </c>
      <c r="AH125" s="69" t="s">
        <v>17</v>
      </c>
    </row>
    <row r="126" spans="1:38" s="26" customFormat="1" ht="38.25" x14ac:dyDescent="0.25">
      <c r="A126" s="85" t="s">
        <v>191</v>
      </c>
      <c r="B126" s="95" t="s">
        <v>667</v>
      </c>
      <c r="C126" s="274"/>
      <c r="D126" s="274"/>
      <c r="E126" s="317"/>
      <c r="F126" s="110">
        <v>45658</v>
      </c>
      <c r="G126" s="111">
        <v>46752</v>
      </c>
      <c r="H126" s="66">
        <f>I126+J126+K126</f>
        <v>300</v>
      </c>
      <c r="I126" s="112">
        <v>0</v>
      </c>
      <c r="J126" s="112">
        <v>0</v>
      </c>
      <c r="K126" s="49">
        <v>300</v>
      </c>
      <c r="L126" s="112">
        <v>0</v>
      </c>
      <c r="M126" s="66">
        <f>N126+O126+P126</f>
        <v>300</v>
      </c>
      <c r="N126" s="112">
        <v>0</v>
      </c>
      <c r="O126" s="112">
        <v>0</v>
      </c>
      <c r="P126" s="112">
        <v>300</v>
      </c>
      <c r="Q126" s="112">
        <v>0</v>
      </c>
      <c r="R126" s="66">
        <f>S126+T126+U126</f>
        <v>300</v>
      </c>
      <c r="S126" s="112">
        <v>0</v>
      </c>
      <c r="T126" s="112">
        <v>0</v>
      </c>
      <c r="U126" s="112">
        <v>300</v>
      </c>
      <c r="V126" s="49">
        <v>0</v>
      </c>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48" customHeight="1" x14ac:dyDescent="0.25">
      <c r="A127" s="85" t="s">
        <v>178</v>
      </c>
      <c r="B127" s="95" t="s">
        <v>198</v>
      </c>
      <c r="C127" s="274"/>
      <c r="D127" s="274"/>
      <c r="E127" s="317"/>
      <c r="F127" s="110">
        <v>45658</v>
      </c>
      <c r="G127" s="111">
        <v>46752</v>
      </c>
      <c r="H127" s="66"/>
      <c r="I127" s="112"/>
      <c r="J127" s="112"/>
      <c r="K127" s="49"/>
      <c r="L127" s="112"/>
      <c r="M127" s="66"/>
      <c r="N127" s="112"/>
      <c r="O127" s="112"/>
      <c r="P127" s="112"/>
      <c r="Q127" s="112"/>
      <c r="R127" s="66"/>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6" customFormat="1" ht="84.75" customHeight="1" x14ac:dyDescent="0.25">
      <c r="A128" s="34"/>
      <c r="B128" s="95" t="s">
        <v>743</v>
      </c>
      <c r="C128" s="275"/>
      <c r="D128" s="275"/>
      <c r="E128" s="330"/>
      <c r="F128" s="110">
        <v>45658</v>
      </c>
      <c r="G128" s="111">
        <v>46752</v>
      </c>
      <c r="H128" s="112"/>
      <c r="I128" s="112"/>
      <c r="J128" s="112"/>
      <c r="K128" s="49"/>
      <c r="L128" s="112"/>
      <c r="M128" s="112"/>
      <c r="N128" s="112"/>
      <c r="O128" s="112"/>
      <c r="P128" s="112"/>
      <c r="Q128" s="112"/>
      <c r="R128" s="112"/>
      <c r="S128" s="112"/>
      <c r="T128" s="112"/>
      <c r="U128" s="112"/>
      <c r="V128" s="49"/>
      <c r="W128" s="72" t="s">
        <v>17</v>
      </c>
      <c r="X128" s="72" t="s">
        <v>17</v>
      </c>
      <c r="Y128" s="72" t="s">
        <v>17</v>
      </c>
      <c r="Z128" s="72" t="s">
        <v>17</v>
      </c>
      <c r="AA128" s="72" t="s">
        <v>17</v>
      </c>
      <c r="AB128" s="72" t="s">
        <v>17</v>
      </c>
      <c r="AC128" s="72" t="s">
        <v>17</v>
      </c>
      <c r="AD128" s="72" t="s">
        <v>17</v>
      </c>
      <c r="AE128" s="72" t="s">
        <v>17</v>
      </c>
      <c r="AF128" s="72" t="s">
        <v>17</v>
      </c>
      <c r="AG128" s="72" t="s">
        <v>17</v>
      </c>
      <c r="AH128" s="72" t="s">
        <v>17</v>
      </c>
    </row>
    <row r="129" spans="1:34" s="2" customFormat="1" ht="15.75" x14ac:dyDescent="0.25">
      <c r="A129" s="348" t="s">
        <v>585</v>
      </c>
      <c r="B129" s="309"/>
      <c r="C129" s="309"/>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10"/>
    </row>
    <row r="130" spans="1:34" s="82" customFormat="1" ht="63.75" x14ac:dyDescent="0.25">
      <c r="A130" s="80" t="s">
        <v>179</v>
      </c>
      <c r="B130" s="38" t="s">
        <v>47</v>
      </c>
      <c r="C130" s="276" t="s">
        <v>828</v>
      </c>
      <c r="D130" s="276" t="s">
        <v>823</v>
      </c>
      <c r="E130" s="269" t="s">
        <v>107</v>
      </c>
      <c r="F130" s="39">
        <v>45658</v>
      </c>
      <c r="G130" s="40">
        <v>46752</v>
      </c>
      <c r="H130" s="69"/>
      <c r="I130" s="69"/>
      <c r="J130" s="69"/>
      <c r="K130" s="69"/>
      <c r="L130" s="69"/>
      <c r="M130" s="69"/>
      <c r="N130" s="69"/>
      <c r="O130" s="69"/>
      <c r="P130" s="69"/>
      <c r="Q130" s="69"/>
      <c r="R130" s="69"/>
      <c r="S130" s="69"/>
      <c r="T130" s="69"/>
      <c r="U130" s="69"/>
      <c r="V130" s="69"/>
      <c r="W130" s="69" t="s">
        <v>17</v>
      </c>
      <c r="X130" s="69" t="s">
        <v>17</v>
      </c>
      <c r="Y130" s="69" t="s">
        <v>17</v>
      </c>
      <c r="Z130" s="69" t="s">
        <v>17</v>
      </c>
      <c r="AA130" s="69" t="s">
        <v>17</v>
      </c>
      <c r="AB130" s="69" t="s">
        <v>17</v>
      </c>
      <c r="AC130" s="69" t="s">
        <v>17</v>
      </c>
      <c r="AD130" s="69" t="s">
        <v>17</v>
      </c>
      <c r="AE130" s="69" t="s">
        <v>17</v>
      </c>
      <c r="AF130" s="69" t="s">
        <v>17</v>
      </c>
      <c r="AG130" s="69" t="s">
        <v>17</v>
      </c>
      <c r="AH130" s="69" t="s">
        <v>17</v>
      </c>
    </row>
    <row r="131" spans="1:34" s="26" customFormat="1" ht="38.25" x14ac:dyDescent="0.25">
      <c r="A131" s="85" t="s">
        <v>137</v>
      </c>
      <c r="B131" s="46" t="s">
        <v>207</v>
      </c>
      <c r="C131" s="277"/>
      <c r="D131" s="277"/>
      <c r="E131" s="283"/>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34" t="s">
        <v>138</v>
      </c>
      <c r="B132" s="46" t="s">
        <v>208</v>
      </c>
      <c r="C132" s="278"/>
      <c r="D132" s="278"/>
      <c r="E132" s="284"/>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6" customFormat="1" ht="38.25" x14ac:dyDescent="0.25">
      <c r="A133" s="92"/>
      <c r="B133" s="46" t="s">
        <v>744</v>
      </c>
      <c r="C133" s="46"/>
      <c r="D133" s="46"/>
      <c r="E133" s="46"/>
      <c r="F133" s="47">
        <v>45658</v>
      </c>
      <c r="G133" s="48">
        <v>46752</v>
      </c>
      <c r="H133" s="72"/>
      <c r="I133" s="72"/>
      <c r="J133" s="72"/>
      <c r="K133" s="72"/>
      <c r="L133" s="72"/>
      <c r="M133" s="72"/>
      <c r="N133" s="72"/>
      <c r="O133" s="72"/>
      <c r="P133" s="72"/>
      <c r="Q133" s="72"/>
      <c r="R133" s="72"/>
      <c r="S133" s="72"/>
      <c r="T133" s="72"/>
      <c r="U133" s="72"/>
      <c r="V133" s="72"/>
      <c r="W133" s="72" t="s">
        <v>17</v>
      </c>
      <c r="X133" s="72" t="s">
        <v>17</v>
      </c>
      <c r="Y133" s="72" t="s">
        <v>17</v>
      </c>
      <c r="Z133" s="72" t="s">
        <v>17</v>
      </c>
      <c r="AA133" s="72" t="s">
        <v>17</v>
      </c>
      <c r="AB133" s="72" t="s">
        <v>17</v>
      </c>
      <c r="AC133" s="72" t="s">
        <v>17</v>
      </c>
      <c r="AD133" s="72" t="s">
        <v>17</v>
      </c>
      <c r="AE133" s="72" t="s">
        <v>17</v>
      </c>
      <c r="AF133" s="72" t="s">
        <v>17</v>
      </c>
      <c r="AG133" s="72" t="s">
        <v>17</v>
      </c>
      <c r="AH133" s="72" t="s">
        <v>17</v>
      </c>
    </row>
    <row r="134" spans="1:34" s="26" customFormat="1" ht="15.6" hidden="1" x14ac:dyDescent="0.3">
      <c r="A134" s="334" t="s">
        <v>717</v>
      </c>
      <c r="B134" s="335"/>
      <c r="C134" s="335"/>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6"/>
    </row>
    <row r="135" spans="1:34" s="26" customFormat="1" ht="26.45" hidden="1" x14ac:dyDescent="0.3">
      <c r="A135" s="116">
        <v>21</v>
      </c>
      <c r="B135" s="101" t="s">
        <v>715</v>
      </c>
      <c r="C135" s="254"/>
      <c r="D135" s="255"/>
      <c r="E135" s="256"/>
      <c r="F135" s="39">
        <v>45658</v>
      </c>
      <c r="G135" s="40">
        <v>46752</v>
      </c>
      <c r="H135" s="66"/>
      <c r="I135" s="148"/>
      <c r="J135" s="148"/>
      <c r="K135" s="149"/>
      <c r="L135" s="148"/>
      <c r="M135" s="148"/>
      <c r="N135" s="148"/>
      <c r="O135" s="148"/>
      <c r="P135" s="148"/>
      <c r="Q135" s="148"/>
      <c r="R135" s="148"/>
      <c r="S135" s="148"/>
      <c r="T135" s="148"/>
      <c r="U135" s="148"/>
      <c r="V135" s="148"/>
      <c r="W135" s="117"/>
      <c r="X135" s="138"/>
      <c r="Y135" s="138"/>
      <c r="Z135" s="138"/>
      <c r="AA135" s="138"/>
      <c r="AB135" s="138"/>
      <c r="AC135" s="138"/>
      <c r="AD135" s="138"/>
      <c r="AE135" s="138"/>
      <c r="AF135" s="138"/>
      <c r="AG135" s="138"/>
      <c r="AH135" s="138"/>
    </row>
    <row r="136" spans="1:34" s="26" customFormat="1" ht="13.9" hidden="1" x14ac:dyDescent="0.3">
      <c r="A136" s="122" t="s">
        <v>108</v>
      </c>
      <c r="B136" s="95" t="s">
        <v>712</v>
      </c>
      <c r="C136" s="250"/>
      <c r="D136" s="22"/>
      <c r="E136" s="249"/>
      <c r="F136" s="39">
        <v>45658</v>
      </c>
      <c r="G136" s="40">
        <v>46752</v>
      </c>
      <c r="H136" s="112"/>
      <c r="I136" s="144"/>
      <c r="J136" s="144"/>
      <c r="K136" s="135"/>
      <c r="L136" s="144"/>
      <c r="M136" s="144"/>
      <c r="N136" s="144"/>
      <c r="O136" s="144"/>
      <c r="P136" s="144"/>
      <c r="Q136" s="144"/>
      <c r="R136" s="144"/>
      <c r="S136" s="144"/>
      <c r="T136" s="144"/>
      <c r="U136" s="144"/>
      <c r="V136" s="144"/>
      <c r="W136" s="120"/>
      <c r="X136" s="137"/>
      <c r="Y136" s="137"/>
      <c r="Z136" s="137"/>
      <c r="AA136" s="137"/>
      <c r="AB136" s="137"/>
      <c r="AC136" s="137"/>
      <c r="AD136" s="137"/>
      <c r="AE136" s="137"/>
      <c r="AF136" s="137"/>
      <c r="AG136" s="137"/>
      <c r="AH136" s="137"/>
    </row>
    <row r="137" spans="1:34" s="26" customFormat="1" ht="13.9" hidden="1" x14ac:dyDescent="0.3">
      <c r="A137" s="122"/>
      <c r="B137" s="95"/>
      <c r="C137" s="250"/>
      <c r="D137" s="22"/>
      <c r="E137" s="249"/>
      <c r="F137" s="47">
        <v>45658</v>
      </c>
      <c r="G137" s="248">
        <v>46752</v>
      </c>
      <c r="H137" s="112"/>
      <c r="I137" s="144"/>
      <c r="J137" s="144"/>
      <c r="K137" s="135"/>
      <c r="L137" s="144"/>
      <c r="M137" s="144"/>
      <c r="N137" s="144"/>
      <c r="O137" s="144"/>
      <c r="P137" s="144"/>
      <c r="Q137" s="144"/>
      <c r="R137" s="144"/>
      <c r="S137" s="144"/>
      <c r="T137" s="144"/>
      <c r="U137" s="144"/>
      <c r="V137" s="144"/>
      <c r="W137" s="120"/>
      <c r="X137" s="137"/>
      <c r="Y137" s="137"/>
      <c r="Z137" s="137"/>
      <c r="AA137" s="137"/>
      <c r="AB137" s="137"/>
      <c r="AC137" s="137"/>
      <c r="AD137" s="137"/>
      <c r="AE137" s="137"/>
      <c r="AF137" s="137"/>
      <c r="AG137" s="137"/>
      <c r="AH137" s="137"/>
    </row>
    <row r="138" spans="1:34" s="26" customFormat="1" ht="26.45" hidden="1" x14ac:dyDescent="0.3">
      <c r="A138" s="116">
        <v>22</v>
      </c>
      <c r="B138" s="101" t="s">
        <v>716</v>
      </c>
      <c r="C138" s="254"/>
      <c r="D138" s="255"/>
      <c r="E138" s="256"/>
      <c r="F138" s="39">
        <v>45658</v>
      </c>
      <c r="G138" s="40">
        <v>46752</v>
      </c>
      <c r="H138" s="66"/>
      <c r="I138" s="148"/>
      <c r="J138" s="148"/>
      <c r="K138" s="149"/>
      <c r="L138" s="148"/>
      <c r="M138" s="148"/>
      <c r="N138" s="148"/>
      <c r="O138" s="148"/>
      <c r="P138" s="148"/>
      <c r="Q138" s="148"/>
      <c r="R138" s="148"/>
      <c r="S138" s="148"/>
      <c r="T138" s="148"/>
      <c r="U138" s="148"/>
      <c r="V138" s="148"/>
      <c r="W138" s="117"/>
      <c r="X138" s="138"/>
      <c r="Y138" s="138"/>
      <c r="Z138" s="138"/>
      <c r="AA138" s="138"/>
      <c r="AB138" s="138"/>
      <c r="AC138" s="138"/>
      <c r="AD138" s="138"/>
      <c r="AE138" s="138"/>
      <c r="AF138" s="138"/>
      <c r="AG138" s="138"/>
      <c r="AH138" s="138"/>
    </row>
    <row r="139" spans="1:34" s="26" customFormat="1" ht="13.9" hidden="1" x14ac:dyDescent="0.3">
      <c r="A139" s="122" t="s">
        <v>112</v>
      </c>
      <c r="B139" s="95" t="s">
        <v>713</v>
      </c>
      <c r="C139" s="22"/>
      <c r="D139" s="22"/>
      <c r="E139" s="22"/>
      <c r="F139" s="47">
        <v>45658</v>
      </c>
      <c r="G139" s="47">
        <v>46752</v>
      </c>
      <c r="H139" s="112"/>
      <c r="I139" s="112"/>
      <c r="J139" s="112"/>
      <c r="K139" s="49"/>
      <c r="L139" s="112"/>
      <c r="M139" s="112"/>
      <c r="N139" s="112"/>
      <c r="O139" s="112"/>
      <c r="P139" s="112"/>
      <c r="Q139" s="112"/>
      <c r="R139" s="112"/>
      <c r="S139" s="112"/>
      <c r="T139" s="112"/>
      <c r="U139" s="112"/>
      <c r="V139" s="112"/>
      <c r="W139" s="120"/>
      <c r="X139" s="120"/>
      <c r="Y139" s="120"/>
      <c r="Z139" s="120"/>
      <c r="AA139" s="120"/>
      <c r="AB139" s="120"/>
      <c r="AC139" s="120"/>
      <c r="AD139" s="120"/>
      <c r="AE139" s="120"/>
      <c r="AF139" s="120"/>
      <c r="AG139" s="120"/>
      <c r="AH139" s="120"/>
    </row>
    <row r="140" spans="1:34" s="26" customFormat="1" ht="13.9" hidden="1" x14ac:dyDescent="0.3">
      <c r="A140" s="122"/>
      <c r="B140" s="95"/>
      <c r="C140" s="22"/>
      <c r="D140" s="22"/>
      <c r="E140" s="22"/>
      <c r="F140" s="47"/>
      <c r="G140" s="47"/>
      <c r="H140" s="112"/>
      <c r="I140" s="112"/>
      <c r="J140" s="112"/>
      <c r="K140" s="49"/>
      <c r="L140" s="112"/>
      <c r="M140" s="112"/>
      <c r="N140" s="112"/>
      <c r="O140" s="112"/>
      <c r="P140" s="112"/>
      <c r="Q140" s="112"/>
      <c r="R140" s="112"/>
      <c r="S140" s="112"/>
      <c r="T140" s="112"/>
      <c r="U140" s="112"/>
      <c r="V140" s="112"/>
      <c r="W140" s="120"/>
      <c r="X140" s="120"/>
      <c r="Y140" s="120"/>
      <c r="Z140" s="120"/>
      <c r="AA140" s="120"/>
      <c r="AB140" s="120"/>
      <c r="AC140" s="120"/>
      <c r="AD140" s="120"/>
      <c r="AE140" s="120"/>
      <c r="AF140" s="120"/>
      <c r="AG140" s="120"/>
      <c r="AH140" s="120"/>
    </row>
    <row r="141" spans="1:34" s="26" customFormat="1" ht="15.6" hidden="1" x14ac:dyDescent="0.3">
      <c r="A141" s="334" t="s">
        <v>710</v>
      </c>
      <c r="B141" s="335"/>
      <c r="C141" s="335"/>
      <c r="D141" s="335"/>
      <c r="E141" s="335"/>
      <c r="F141" s="335"/>
      <c r="G141" s="335"/>
      <c r="H141" s="335"/>
      <c r="I141" s="335"/>
      <c r="J141" s="335"/>
      <c r="K141" s="335"/>
      <c r="L141" s="335"/>
      <c r="M141" s="335"/>
      <c r="N141" s="335"/>
      <c r="O141" s="335"/>
      <c r="P141" s="335"/>
      <c r="Q141" s="335"/>
      <c r="R141" s="335"/>
      <c r="S141" s="335"/>
      <c r="T141" s="335"/>
      <c r="U141" s="335"/>
      <c r="V141" s="335"/>
      <c r="W141" s="335"/>
      <c r="X141" s="335"/>
      <c r="Y141" s="335"/>
      <c r="Z141" s="335"/>
      <c r="AA141" s="335"/>
      <c r="AB141" s="335"/>
      <c r="AC141" s="335"/>
      <c r="AD141" s="335"/>
      <c r="AE141" s="335"/>
      <c r="AF141" s="335"/>
      <c r="AG141" s="335"/>
      <c r="AH141" s="336"/>
    </row>
    <row r="142" spans="1:34" s="82" customFormat="1" ht="13.9" hidden="1" x14ac:dyDescent="0.3">
      <c r="A142" s="116">
        <v>23</v>
      </c>
      <c r="B142" s="101" t="s">
        <v>711</v>
      </c>
      <c r="C142" s="255"/>
      <c r="D142" s="255"/>
      <c r="E142" s="256"/>
      <c r="F142" s="39">
        <v>45658</v>
      </c>
      <c r="G142" s="40">
        <v>46752</v>
      </c>
      <c r="H142" s="66"/>
      <c r="I142" s="148"/>
      <c r="J142" s="148"/>
      <c r="K142" s="149"/>
      <c r="L142" s="148"/>
      <c r="M142" s="148"/>
      <c r="N142" s="148"/>
      <c r="O142" s="148"/>
      <c r="P142" s="148"/>
      <c r="Q142" s="148"/>
      <c r="R142" s="148"/>
      <c r="S142" s="148"/>
      <c r="T142" s="148"/>
      <c r="U142" s="148"/>
      <c r="V142" s="148"/>
      <c r="W142" s="117"/>
      <c r="X142" s="138"/>
      <c r="Y142" s="138"/>
      <c r="Z142" s="138"/>
      <c r="AA142" s="138"/>
      <c r="AB142" s="138"/>
      <c r="AC142" s="138"/>
      <c r="AD142" s="138"/>
      <c r="AE142" s="138"/>
      <c r="AF142" s="138"/>
      <c r="AG142" s="138"/>
      <c r="AH142" s="138"/>
    </row>
    <row r="143" spans="1:34" s="26" customFormat="1" ht="13.15" hidden="1" x14ac:dyDescent="0.3">
      <c r="A143" s="92"/>
      <c r="B143" s="46"/>
      <c r="C143" s="46"/>
      <c r="D143" s="46"/>
      <c r="E143" s="46"/>
      <c r="F143" s="47">
        <v>45658</v>
      </c>
      <c r="G143" s="47">
        <v>46752</v>
      </c>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row>
    <row r="144" spans="1:34" s="26" customFormat="1" ht="26.45" hidden="1" x14ac:dyDescent="0.3">
      <c r="A144" s="92"/>
      <c r="B144" s="46" t="s">
        <v>714</v>
      </c>
      <c r="C144" s="46"/>
      <c r="D144" s="46"/>
      <c r="E144" s="46"/>
      <c r="F144" s="47">
        <v>45658</v>
      </c>
      <c r="G144" s="47">
        <v>46752</v>
      </c>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row>
    <row r="145" spans="1:34" s="2" customFormat="1" ht="15.75" x14ac:dyDescent="0.25">
      <c r="A145" s="292" t="s">
        <v>725</v>
      </c>
      <c r="B145" s="309"/>
      <c r="C145" s="309"/>
      <c r="D145" s="309"/>
      <c r="E145" s="309"/>
      <c r="F145" s="309"/>
      <c r="G145" s="309"/>
      <c r="H145" s="309"/>
      <c r="I145" s="309"/>
      <c r="J145" s="309"/>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10"/>
    </row>
    <row r="146" spans="1:34" s="82" customFormat="1" ht="51" customHeight="1" x14ac:dyDescent="0.25">
      <c r="A146" s="80" t="s">
        <v>103</v>
      </c>
      <c r="B146" s="38" t="s">
        <v>48</v>
      </c>
      <c r="C146" s="273" t="s">
        <v>828</v>
      </c>
      <c r="D146" s="269" t="s">
        <v>823</v>
      </c>
      <c r="E146" s="269" t="s">
        <v>52</v>
      </c>
      <c r="F146" s="39">
        <v>45658</v>
      </c>
      <c r="G146" s="40">
        <v>46752</v>
      </c>
      <c r="H146" s="55"/>
      <c r="I146" s="55"/>
      <c r="J146" s="55"/>
      <c r="K146" s="55"/>
      <c r="L146" s="55"/>
      <c r="M146" s="55"/>
      <c r="N146" s="55"/>
      <c r="O146" s="55"/>
      <c r="P146" s="55"/>
      <c r="Q146" s="55"/>
      <c r="R146" s="55"/>
      <c r="S146" s="55"/>
      <c r="T146" s="55"/>
      <c r="U146" s="55"/>
      <c r="V146" s="55"/>
      <c r="W146" s="69" t="s">
        <v>17</v>
      </c>
      <c r="X146" s="69" t="s">
        <v>17</v>
      </c>
      <c r="Y146" s="69" t="s">
        <v>17</v>
      </c>
      <c r="Z146" s="69" t="s">
        <v>17</v>
      </c>
      <c r="AA146" s="69" t="s">
        <v>17</v>
      </c>
      <c r="AB146" s="69" t="s">
        <v>17</v>
      </c>
      <c r="AC146" s="69" t="s">
        <v>17</v>
      </c>
      <c r="AD146" s="69" t="s">
        <v>17</v>
      </c>
      <c r="AE146" s="69" t="s">
        <v>17</v>
      </c>
      <c r="AF146" s="69" t="s">
        <v>17</v>
      </c>
      <c r="AG146" s="69" t="s">
        <v>17</v>
      </c>
      <c r="AH146" s="69" t="s">
        <v>17</v>
      </c>
    </row>
    <row r="147" spans="1:34" s="26" customFormat="1" ht="51" x14ac:dyDescent="0.25">
      <c r="A147" s="85" t="s">
        <v>108</v>
      </c>
      <c r="B147" s="46" t="s">
        <v>199</v>
      </c>
      <c r="C147" s="274"/>
      <c r="D147" s="283"/>
      <c r="E147" s="283"/>
      <c r="F147" s="47">
        <v>45658</v>
      </c>
      <c r="G147" s="48">
        <v>46752</v>
      </c>
      <c r="H147" s="33"/>
      <c r="I147" s="33"/>
      <c r="J147" s="33"/>
      <c r="K147" s="33"/>
      <c r="L147" s="33"/>
      <c r="M147" s="33"/>
      <c r="N147" s="33"/>
      <c r="O147" s="33"/>
      <c r="P147" s="33"/>
      <c r="Q147" s="33"/>
      <c r="R147" s="33"/>
      <c r="S147" s="33"/>
      <c r="T147" s="33"/>
      <c r="U147" s="33"/>
      <c r="V147" s="33"/>
      <c r="W147" s="84" t="s">
        <v>17</v>
      </c>
      <c r="X147" s="113" t="s">
        <v>17</v>
      </c>
      <c r="Y147" s="113" t="s">
        <v>17</v>
      </c>
      <c r="Z147" s="113" t="s">
        <v>17</v>
      </c>
      <c r="AA147" s="113" t="s">
        <v>17</v>
      </c>
      <c r="AB147" s="113" t="s">
        <v>17</v>
      </c>
      <c r="AC147" s="113" t="s">
        <v>17</v>
      </c>
      <c r="AD147" s="113" t="s">
        <v>17</v>
      </c>
      <c r="AE147" s="113" t="s">
        <v>17</v>
      </c>
      <c r="AF147" s="113" t="s">
        <v>17</v>
      </c>
      <c r="AG147" s="113" t="s">
        <v>17</v>
      </c>
      <c r="AH147" s="113" t="s">
        <v>17</v>
      </c>
    </row>
    <row r="148" spans="1:34" s="26" customFormat="1" ht="51" x14ac:dyDescent="0.25">
      <c r="A148" s="34" t="s">
        <v>109</v>
      </c>
      <c r="B148" s="46" t="s">
        <v>200</v>
      </c>
      <c r="C148" s="274"/>
      <c r="D148" s="283"/>
      <c r="E148" s="283"/>
      <c r="F148" s="47">
        <v>45658</v>
      </c>
      <c r="G148" s="48">
        <v>46752</v>
      </c>
      <c r="H148" s="33"/>
      <c r="I148" s="33"/>
      <c r="J148" s="33"/>
      <c r="K148" s="33"/>
      <c r="L148" s="33"/>
      <c r="M148" s="33"/>
      <c r="N148" s="33"/>
      <c r="O148" s="33"/>
      <c r="P148" s="33"/>
      <c r="Q148" s="33"/>
      <c r="R148" s="33"/>
      <c r="S148" s="33"/>
      <c r="T148" s="33"/>
      <c r="U148" s="33"/>
      <c r="V148" s="33"/>
      <c r="W148" s="84" t="s">
        <v>17</v>
      </c>
      <c r="X148" s="113" t="s">
        <v>17</v>
      </c>
      <c r="Y148" s="113" t="s">
        <v>17</v>
      </c>
      <c r="Z148" s="113" t="s">
        <v>17</v>
      </c>
      <c r="AA148" s="113" t="s">
        <v>17</v>
      </c>
      <c r="AB148" s="113" t="s">
        <v>17</v>
      </c>
      <c r="AC148" s="113" t="s">
        <v>17</v>
      </c>
      <c r="AD148" s="113" t="s">
        <v>17</v>
      </c>
      <c r="AE148" s="113" t="s">
        <v>17</v>
      </c>
      <c r="AF148" s="113" t="s">
        <v>17</v>
      </c>
      <c r="AG148" s="113" t="s">
        <v>17</v>
      </c>
      <c r="AH148" s="113" t="s">
        <v>17</v>
      </c>
    </row>
    <row r="149" spans="1:34" s="26" customFormat="1" ht="51" x14ac:dyDescent="0.25">
      <c r="A149" s="72"/>
      <c r="B149" s="46" t="s">
        <v>745</v>
      </c>
      <c r="C149" s="275"/>
      <c r="D149" s="284"/>
      <c r="E149" s="284"/>
      <c r="F149" s="114" t="s">
        <v>348</v>
      </c>
      <c r="G149" s="115" t="s">
        <v>351</v>
      </c>
      <c r="H149" s="33"/>
      <c r="I149" s="33"/>
      <c r="J149" s="33"/>
      <c r="K149" s="33"/>
      <c r="L149" s="33"/>
      <c r="M149" s="33"/>
      <c r="N149" s="33"/>
      <c r="O149" s="33"/>
      <c r="P149" s="33"/>
      <c r="Q149" s="33"/>
      <c r="R149" s="33"/>
      <c r="S149" s="33"/>
      <c r="T149" s="33"/>
      <c r="U149" s="33"/>
      <c r="V149" s="33"/>
      <c r="W149" s="72"/>
      <c r="X149" s="72"/>
      <c r="Y149" s="72"/>
      <c r="Z149" s="72" t="s">
        <v>17</v>
      </c>
      <c r="AA149" s="72"/>
      <c r="AB149" s="72"/>
      <c r="AC149" s="72"/>
      <c r="AD149" s="113" t="s">
        <v>17</v>
      </c>
      <c r="AE149" s="72"/>
      <c r="AF149" s="72"/>
      <c r="AG149" s="72"/>
      <c r="AH149" s="113" t="s">
        <v>17</v>
      </c>
    </row>
    <row r="150" spans="1:34" s="2" customFormat="1" ht="15.75" x14ac:dyDescent="0.25">
      <c r="A150" s="292" t="s">
        <v>726</v>
      </c>
      <c r="B150" s="309"/>
      <c r="C150" s="309"/>
      <c r="D150" s="309"/>
      <c r="E150" s="309"/>
      <c r="F150" s="309"/>
      <c r="G150" s="309"/>
      <c r="H150" s="309"/>
      <c r="I150" s="309"/>
      <c r="J150" s="309"/>
      <c r="K150" s="309"/>
      <c r="L150" s="309"/>
      <c r="M150" s="309"/>
      <c r="N150" s="309"/>
      <c r="O150" s="309"/>
      <c r="P150" s="309"/>
      <c r="Q150" s="309"/>
      <c r="R150" s="309"/>
      <c r="S150" s="309"/>
      <c r="T150" s="309"/>
      <c r="U150" s="309"/>
      <c r="V150" s="309"/>
      <c r="W150" s="309"/>
      <c r="X150" s="309"/>
      <c r="Y150" s="309"/>
      <c r="Z150" s="309"/>
      <c r="AA150" s="309"/>
      <c r="AB150" s="309"/>
      <c r="AC150" s="309"/>
      <c r="AD150" s="309"/>
      <c r="AE150" s="309"/>
      <c r="AF150" s="309"/>
      <c r="AG150" s="309"/>
      <c r="AH150" s="310"/>
    </row>
    <row r="151" spans="1:34" s="118" customFormat="1" ht="42.75" customHeight="1" x14ac:dyDescent="0.25">
      <c r="A151" s="116" t="s">
        <v>104</v>
      </c>
      <c r="B151" s="101" t="s">
        <v>19</v>
      </c>
      <c r="C151" s="341" t="s">
        <v>732</v>
      </c>
      <c r="D151" s="341" t="s">
        <v>557</v>
      </c>
      <c r="E151" s="316" t="s">
        <v>142</v>
      </c>
      <c r="F151" s="39">
        <v>45658</v>
      </c>
      <c r="G151" s="40">
        <v>46752</v>
      </c>
      <c r="H151" s="66">
        <f t="shared" ref="H151:H155" si="27">I151+J151+K151+L151</f>
        <v>167607.1</v>
      </c>
      <c r="I151" s="66">
        <f>I152+I153+I154+I155</f>
        <v>0</v>
      </c>
      <c r="J151" s="66">
        <f t="shared" ref="J151:L151" si="28">J152+J153+J154+J155</f>
        <v>0</v>
      </c>
      <c r="K151" s="41">
        <f>K152+K153+K154+K155</f>
        <v>167607.1</v>
      </c>
      <c r="L151" s="66">
        <f t="shared" si="28"/>
        <v>0</v>
      </c>
      <c r="M151" s="66">
        <f t="shared" ref="M151" si="29">N151+O151+P151+Q151</f>
        <v>153995.09999999998</v>
      </c>
      <c r="N151" s="66">
        <f>N152+N153+N154+N155</f>
        <v>0</v>
      </c>
      <c r="O151" s="66">
        <f t="shared" ref="O151:Q151" si="30">O152+O153+O154+O155</f>
        <v>0</v>
      </c>
      <c r="P151" s="66">
        <f t="shared" si="30"/>
        <v>153995.09999999998</v>
      </c>
      <c r="Q151" s="66">
        <f t="shared" si="30"/>
        <v>0</v>
      </c>
      <c r="R151" s="66">
        <f t="shared" ref="R151" si="31">S151+T151+U151+V151</f>
        <v>154323.9</v>
      </c>
      <c r="S151" s="66">
        <f>S152+S153+S154+S155</f>
        <v>0</v>
      </c>
      <c r="T151" s="66">
        <f t="shared" ref="T151:V151" si="32">T152+T153+T154+T155</f>
        <v>0</v>
      </c>
      <c r="U151" s="66">
        <f t="shared" si="32"/>
        <v>154323.9</v>
      </c>
      <c r="V151" s="66">
        <f t="shared" si="32"/>
        <v>0</v>
      </c>
      <c r="W151" s="117" t="s">
        <v>17</v>
      </c>
      <c r="X151" s="117" t="s">
        <v>17</v>
      </c>
      <c r="Y151" s="117" t="s">
        <v>17</v>
      </c>
      <c r="Z151" s="117" t="s">
        <v>17</v>
      </c>
      <c r="AA151" s="117" t="s">
        <v>17</v>
      </c>
      <c r="AB151" s="117" t="s">
        <v>17</v>
      </c>
      <c r="AC151" s="117" t="s">
        <v>17</v>
      </c>
      <c r="AD151" s="117" t="s">
        <v>17</v>
      </c>
      <c r="AE151" s="117" t="s">
        <v>17</v>
      </c>
      <c r="AF151" s="117" t="s">
        <v>17</v>
      </c>
      <c r="AG151" s="117" t="s">
        <v>17</v>
      </c>
      <c r="AH151" s="117" t="s">
        <v>17</v>
      </c>
    </row>
    <row r="152" spans="1:34" s="121" customFormat="1" ht="89.25" customHeight="1" x14ac:dyDescent="0.25">
      <c r="A152" s="119" t="s">
        <v>112</v>
      </c>
      <c r="B152" s="95" t="s">
        <v>114</v>
      </c>
      <c r="C152" s="341"/>
      <c r="D152" s="341"/>
      <c r="E152" s="317"/>
      <c r="F152" s="47">
        <v>45658</v>
      </c>
      <c r="G152" s="48">
        <v>46752</v>
      </c>
      <c r="H152" s="112">
        <f>J152+K152</f>
        <v>141312.70000000001</v>
      </c>
      <c r="I152" s="112">
        <v>0</v>
      </c>
      <c r="J152" s="112">
        <v>0</v>
      </c>
      <c r="K152" s="49">
        <v>141312.70000000001</v>
      </c>
      <c r="L152" s="112">
        <v>0</v>
      </c>
      <c r="M152" s="112">
        <f>O152+P152</f>
        <v>124230.9</v>
      </c>
      <c r="N152" s="112">
        <v>0</v>
      </c>
      <c r="O152" s="112">
        <v>0</v>
      </c>
      <c r="P152" s="112">
        <v>124230.9</v>
      </c>
      <c r="Q152" s="112">
        <v>0</v>
      </c>
      <c r="R152" s="112">
        <f>T152+U152</f>
        <v>124253.9</v>
      </c>
      <c r="S152" s="112">
        <v>0</v>
      </c>
      <c r="T152" s="112">
        <v>0</v>
      </c>
      <c r="U152" s="112">
        <v>124253.9</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51" x14ac:dyDescent="0.25">
      <c r="A153" s="122" t="s">
        <v>113</v>
      </c>
      <c r="B153" s="95" t="s">
        <v>110</v>
      </c>
      <c r="C153" s="341"/>
      <c r="D153" s="341"/>
      <c r="E153" s="317"/>
      <c r="F153" s="47">
        <v>45658</v>
      </c>
      <c r="G153" s="48">
        <v>46752</v>
      </c>
      <c r="H153" s="112">
        <f>K153</f>
        <v>14468.6</v>
      </c>
      <c r="I153" s="112">
        <v>0</v>
      </c>
      <c r="J153" s="112">
        <v>0</v>
      </c>
      <c r="K153" s="49">
        <v>14468.6</v>
      </c>
      <c r="L153" s="112">
        <v>0</v>
      </c>
      <c r="M153" s="112">
        <f>O153+P153</f>
        <v>18111.8</v>
      </c>
      <c r="N153" s="112">
        <v>0</v>
      </c>
      <c r="O153" s="112">
        <v>0</v>
      </c>
      <c r="P153" s="112">
        <v>18111.8</v>
      </c>
      <c r="Q153" s="112">
        <v>0</v>
      </c>
      <c r="R153" s="112">
        <f>T153+U153</f>
        <v>18432.599999999999</v>
      </c>
      <c r="S153" s="112">
        <v>0</v>
      </c>
      <c r="T153" s="112">
        <v>0</v>
      </c>
      <c r="U153" s="112">
        <v>18432.599999999999</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121" customFormat="1" ht="63.75" x14ac:dyDescent="0.25">
      <c r="A154" s="122" t="s">
        <v>379</v>
      </c>
      <c r="B154" s="95" t="s">
        <v>111</v>
      </c>
      <c r="C154" s="341"/>
      <c r="D154" s="341"/>
      <c r="E154" s="317"/>
      <c r="F154" s="47">
        <v>45658</v>
      </c>
      <c r="G154" s="48">
        <v>46752</v>
      </c>
      <c r="H154" s="112">
        <f t="shared" si="27"/>
        <v>11455.8</v>
      </c>
      <c r="I154" s="112">
        <v>0</v>
      </c>
      <c r="J154" s="112">
        <v>0</v>
      </c>
      <c r="K154" s="49">
        <v>11455.8</v>
      </c>
      <c r="L154" s="112">
        <v>0</v>
      </c>
      <c r="M154" s="112">
        <f>P154</f>
        <v>11282.4</v>
      </c>
      <c r="N154" s="112">
        <v>0</v>
      </c>
      <c r="O154" s="112">
        <v>0</v>
      </c>
      <c r="P154" s="112">
        <v>11282.4</v>
      </c>
      <c r="Q154" s="112">
        <v>0</v>
      </c>
      <c r="R154" s="112">
        <f>U154</f>
        <v>11282.4</v>
      </c>
      <c r="S154" s="112">
        <v>0</v>
      </c>
      <c r="T154" s="112">
        <v>0</v>
      </c>
      <c r="U154" s="112">
        <v>11282.4</v>
      </c>
      <c r="V154" s="112">
        <v>0</v>
      </c>
      <c r="W154" s="120" t="s">
        <v>17</v>
      </c>
      <c r="X154" s="120" t="s">
        <v>17</v>
      </c>
      <c r="Y154" s="120" t="s">
        <v>17</v>
      </c>
      <c r="Z154" s="120" t="s">
        <v>17</v>
      </c>
      <c r="AA154" s="120" t="s">
        <v>17</v>
      </c>
      <c r="AB154" s="120" t="s">
        <v>17</v>
      </c>
      <c r="AC154" s="120" t="s">
        <v>17</v>
      </c>
      <c r="AD154" s="120" t="s">
        <v>17</v>
      </c>
      <c r="AE154" s="120" t="s">
        <v>17</v>
      </c>
      <c r="AF154" s="120" t="s">
        <v>17</v>
      </c>
      <c r="AG154" s="120" t="s">
        <v>17</v>
      </c>
      <c r="AH154" s="120" t="s">
        <v>17</v>
      </c>
    </row>
    <row r="155" spans="1:34" s="121" customFormat="1" ht="38.25" x14ac:dyDescent="0.25">
      <c r="A155" s="122" t="s">
        <v>535</v>
      </c>
      <c r="B155" s="95" t="s">
        <v>143</v>
      </c>
      <c r="C155" s="341"/>
      <c r="D155" s="341"/>
      <c r="E155" s="330"/>
      <c r="F155" s="47">
        <v>45658</v>
      </c>
      <c r="G155" s="48">
        <v>46752</v>
      </c>
      <c r="H155" s="112">
        <f t="shared" si="27"/>
        <v>370</v>
      </c>
      <c r="I155" s="112">
        <v>0</v>
      </c>
      <c r="J155" s="112">
        <v>0</v>
      </c>
      <c r="K155" s="49">
        <v>370</v>
      </c>
      <c r="L155" s="112">
        <v>0</v>
      </c>
      <c r="M155" s="112">
        <f>O155+P155</f>
        <v>370</v>
      </c>
      <c r="N155" s="112">
        <v>0</v>
      </c>
      <c r="O155" s="112">
        <v>0</v>
      </c>
      <c r="P155" s="112">
        <v>370</v>
      </c>
      <c r="Q155" s="112">
        <v>0</v>
      </c>
      <c r="R155" s="112">
        <f>T155+U155</f>
        <v>355</v>
      </c>
      <c r="S155" s="112">
        <v>0</v>
      </c>
      <c r="T155" s="112">
        <v>0</v>
      </c>
      <c r="U155" s="112">
        <v>355</v>
      </c>
      <c r="V155" s="112">
        <v>0</v>
      </c>
      <c r="W155" s="120" t="s">
        <v>17</v>
      </c>
      <c r="X155" s="120" t="s">
        <v>17</v>
      </c>
      <c r="Y155" s="120" t="s">
        <v>17</v>
      </c>
      <c r="Z155" s="120" t="s">
        <v>17</v>
      </c>
      <c r="AA155" s="120" t="s">
        <v>17</v>
      </c>
      <c r="AB155" s="120" t="s">
        <v>17</v>
      </c>
      <c r="AC155" s="120" t="s">
        <v>17</v>
      </c>
      <c r="AD155" s="120" t="s">
        <v>17</v>
      </c>
      <c r="AE155" s="120" t="s">
        <v>17</v>
      </c>
      <c r="AF155" s="120" t="s">
        <v>17</v>
      </c>
      <c r="AG155" s="120" t="s">
        <v>17</v>
      </c>
      <c r="AH155" s="120" t="s">
        <v>17</v>
      </c>
    </row>
    <row r="156" spans="1:34" s="26" customFormat="1" ht="48" customHeight="1" x14ac:dyDescent="0.25">
      <c r="A156" s="34"/>
      <c r="B156" s="46" t="s">
        <v>387</v>
      </c>
      <c r="C156" s="123"/>
      <c r="D156" s="123"/>
      <c r="E156" s="123"/>
      <c r="F156" s="337" t="s">
        <v>355</v>
      </c>
      <c r="G156" s="338"/>
      <c r="H156" s="112"/>
      <c r="I156" s="112"/>
      <c r="J156" s="112"/>
      <c r="K156" s="49">
        <v>0</v>
      </c>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118" customFormat="1" ht="48.75" customHeight="1" x14ac:dyDescent="0.25">
      <c r="A157" s="116" t="s">
        <v>536</v>
      </c>
      <c r="B157" s="101" t="s">
        <v>49</v>
      </c>
      <c r="C157" s="316" t="s">
        <v>732</v>
      </c>
      <c r="D157" s="316" t="s">
        <v>557</v>
      </c>
      <c r="E157" s="316" t="s">
        <v>142</v>
      </c>
      <c r="F157" s="39">
        <v>45658</v>
      </c>
      <c r="G157" s="40">
        <v>46752</v>
      </c>
      <c r="H157" s="66">
        <f t="shared" ref="H157:H159" si="33">I157+J157+K157+L157</f>
        <v>17706.599999999999</v>
      </c>
      <c r="I157" s="66">
        <f>I158+I159+I160</f>
        <v>0</v>
      </c>
      <c r="J157" s="66">
        <f t="shared" ref="J157:L157" si="34">J158+J159+J160</f>
        <v>0</v>
      </c>
      <c r="K157" s="41">
        <f t="shared" si="34"/>
        <v>17706.599999999999</v>
      </c>
      <c r="L157" s="66">
        <f t="shared" si="34"/>
        <v>0</v>
      </c>
      <c r="M157" s="66">
        <f t="shared" ref="M157" si="35">N157+O157+P157+Q157</f>
        <v>16102.1</v>
      </c>
      <c r="N157" s="66">
        <f>N158+N159+N160</f>
        <v>0</v>
      </c>
      <c r="O157" s="66">
        <f t="shared" ref="O157:Q157" si="36">O158+O159+O160</f>
        <v>0</v>
      </c>
      <c r="P157" s="66">
        <f t="shared" si="36"/>
        <v>16102.1</v>
      </c>
      <c r="Q157" s="66">
        <f t="shared" si="36"/>
        <v>0</v>
      </c>
      <c r="R157" s="66">
        <f t="shared" ref="R157" si="37">S157+T157+U157+V157</f>
        <v>16177.5</v>
      </c>
      <c r="S157" s="66">
        <f>S158+S159+S160</f>
        <v>0</v>
      </c>
      <c r="T157" s="66">
        <f t="shared" ref="T157:V157" si="38">T158+T159+T160</f>
        <v>0</v>
      </c>
      <c r="U157" s="66">
        <f t="shared" si="38"/>
        <v>16177.5</v>
      </c>
      <c r="V157" s="66">
        <f t="shared" si="38"/>
        <v>0</v>
      </c>
      <c r="W157" s="117" t="s">
        <v>17</v>
      </c>
      <c r="X157" s="117" t="s">
        <v>17</v>
      </c>
      <c r="Y157" s="117" t="s">
        <v>17</v>
      </c>
      <c r="Z157" s="117" t="s">
        <v>17</v>
      </c>
      <c r="AA157" s="117" t="s">
        <v>17</v>
      </c>
      <c r="AB157" s="117" t="s">
        <v>17</v>
      </c>
      <c r="AC157" s="117" t="s">
        <v>17</v>
      </c>
      <c r="AD157" s="117" t="s">
        <v>17</v>
      </c>
      <c r="AE157" s="117" t="s">
        <v>17</v>
      </c>
      <c r="AF157" s="117" t="s">
        <v>17</v>
      </c>
      <c r="AG157" s="117" t="s">
        <v>17</v>
      </c>
      <c r="AH157" s="117" t="s">
        <v>17</v>
      </c>
    </row>
    <row r="158" spans="1:34" s="121" customFormat="1" ht="93.75" customHeight="1" x14ac:dyDescent="0.25">
      <c r="A158" s="122" t="s">
        <v>152</v>
      </c>
      <c r="B158" s="95" t="s">
        <v>123</v>
      </c>
      <c r="C158" s="317"/>
      <c r="D158" s="317"/>
      <c r="E158" s="317"/>
      <c r="F158" s="47">
        <v>45658</v>
      </c>
      <c r="G158" s="48">
        <v>46752</v>
      </c>
      <c r="H158" s="112">
        <f t="shared" si="33"/>
        <v>15683.9</v>
      </c>
      <c r="I158" s="112">
        <v>0</v>
      </c>
      <c r="J158" s="112">
        <v>0</v>
      </c>
      <c r="K158" s="49">
        <v>15683.9</v>
      </c>
      <c r="L158" s="112">
        <v>0</v>
      </c>
      <c r="M158" s="112">
        <f>O158+P158</f>
        <v>14599.2</v>
      </c>
      <c r="N158" s="112">
        <v>0</v>
      </c>
      <c r="O158" s="112">
        <v>0</v>
      </c>
      <c r="P158" s="112">
        <v>14599.2</v>
      </c>
      <c r="Q158" s="112">
        <v>0</v>
      </c>
      <c r="R158" s="112">
        <f>T158+U158</f>
        <v>14599.2</v>
      </c>
      <c r="S158" s="112">
        <v>0</v>
      </c>
      <c r="T158" s="112">
        <v>0</v>
      </c>
      <c r="U158" s="112">
        <v>14599.2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121" customFormat="1" ht="63.75" x14ac:dyDescent="0.25">
      <c r="A159" s="122" t="s">
        <v>153</v>
      </c>
      <c r="B159" s="95" t="s">
        <v>115</v>
      </c>
      <c r="C159" s="317"/>
      <c r="D159" s="317"/>
      <c r="E159" s="317"/>
      <c r="F159" s="47">
        <v>45658</v>
      </c>
      <c r="G159" s="48">
        <v>46752</v>
      </c>
      <c r="H159" s="112">
        <f t="shared" si="33"/>
        <v>1780.7</v>
      </c>
      <c r="I159" s="112">
        <v>0</v>
      </c>
      <c r="J159" s="112">
        <v>0</v>
      </c>
      <c r="K159" s="49">
        <v>1780.7</v>
      </c>
      <c r="L159" s="112">
        <v>0</v>
      </c>
      <c r="M159" s="112">
        <f>O159+P159</f>
        <v>1260.9000000000001</v>
      </c>
      <c r="N159" s="112">
        <v>0</v>
      </c>
      <c r="O159" s="112">
        <v>0</v>
      </c>
      <c r="P159" s="112">
        <v>1260.9000000000001</v>
      </c>
      <c r="Q159" s="112">
        <v>0</v>
      </c>
      <c r="R159" s="112">
        <f>T159+U159</f>
        <v>1336.3</v>
      </c>
      <c r="S159" s="112">
        <v>0</v>
      </c>
      <c r="T159" s="112">
        <v>0</v>
      </c>
      <c r="U159" s="112">
        <v>1336.3</v>
      </c>
      <c r="V159" s="112">
        <v>0</v>
      </c>
      <c r="W159" s="120" t="s">
        <v>17</v>
      </c>
      <c r="X159" s="120" t="s">
        <v>17</v>
      </c>
      <c r="Y159" s="120" t="s">
        <v>17</v>
      </c>
      <c r="Z159" s="120" t="s">
        <v>17</v>
      </c>
      <c r="AA159" s="120" t="s">
        <v>17</v>
      </c>
      <c r="AB159" s="120" t="s">
        <v>17</v>
      </c>
      <c r="AC159" s="120" t="s">
        <v>17</v>
      </c>
      <c r="AD159" s="120" t="s">
        <v>17</v>
      </c>
      <c r="AE159" s="120" t="s">
        <v>17</v>
      </c>
      <c r="AF159" s="120" t="s">
        <v>17</v>
      </c>
      <c r="AG159" s="120" t="s">
        <v>17</v>
      </c>
      <c r="AH159" s="120" t="s">
        <v>17</v>
      </c>
    </row>
    <row r="160" spans="1:34" s="121" customFormat="1" ht="25.5" x14ac:dyDescent="0.25">
      <c r="A160" s="122" t="s">
        <v>537</v>
      </c>
      <c r="B160" s="95" t="s">
        <v>642</v>
      </c>
      <c r="C160" s="330"/>
      <c r="D160" s="330"/>
      <c r="E160" s="330"/>
      <c r="F160" s="47">
        <v>45658</v>
      </c>
      <c r="G160" s="48">
        <v>46752</v>
      </c>
      <c r="H160" s="112">
        <f>K160</f>
        <v>242</v>
      </c>
      <c r="I160" s="112">
        <v>0</v>
      </c>
      <c r="J160" s="112">
        <v>0</v>
      </c>
      <c r="K160" s="49">
        <v>242</v>
      </c>
      <c r="L160" s="112">
        <v>0</v>
      </c>
      <c r="M160" s="112">
        <f>O160+P160</f>
        <v>242</v>
      </c>
      <c r="N160" s="112">
        <v>0</v>
      </c>
      <c r="O160" s="112">
        <v>0</v>
      </c>
      <c r="P160" s="112">
        <v>242</v>
      </c>
      <c r="Q160" s="112">
        <v>0</v>
      </c>
      <c r="R160" s="112">
        <f>T160+U160</f>
        <v>242</v>
      </c>
      <c r="S160" s="112">
        <v>0</v>
      </c>
      <c r="T160" s="112">
        <v>0</v>
      </c>
      <c r="U160" s="112">
        <v>242</v>
      </c>
      <c r="V160" s="112">
        <v>0</v>
      </c>
      <c r="W160" s="120" t="s">
        <v>17</v>
      </c>
      <c r="X160" s="120" t="s">
        <v>17</v>
      </c>
      <c r="Y160" s="120" t="s">
        <v>17</v>
      </c>
      <c r="Z160" s="120" t="s">
        <v>17</v>
      </c>
      <c r="AA160" s="120" t="s">
        <v>17</v>
      </c>
      <c r="AB160" s="120" t="s">
        <v>17</v>
      </c>
      <c r="AC160" s="120" t="s">
        <v>17</v>
      </c>
      <c r="AD160" s="120" t="s">
        <v>17</v>
      </c>
      <c r="AE160" s="120" t="s">
        <v>17</v>
      </c>
      <c r="AF160" s="120" t="s">
        <v>17</v>
      </c>
      <c r="AG160" s="120" t="s">
        <v>17</v>
      </c>
      <c r="AH160" s="120" t="s">
        <v>17</v>
      </c>
    </row>
    <row r="161" spans="1:34" s="26" customFormat="1" ht="51" customHeight="1" x14ac:dyDescent="0.25">
      <c r="A161" s="34"/>
      <c r="B161" s="46" t="s">
        <v>475</v>
      </c>
      <c r="C161" s="91"/>
      <c r="D161" s="91"/>
      <c r="E161" s="91"/>
      <c r="F161" s="337" t="s">
        <v>355</v>
      </c>
      <c r="G161" s="338"/>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26" customFormat="1" ht="102" x14ac:dyDescent="0.25">
      <c r="A162" s="80">
        <v>24</v>
      </c>
      <c r="B162" s="38" t="s">
        <v>401</v>
      </c>
      <c r="C162" s="276" t="s">
        <v>732</v>
      </c>
      <c r="D162" s="124" t="s">
        <v>557</v>
      </c>
      <c r="E162" s="125"/>
      <c r="F162" s="39">
        <v>45658</v>
      </c>
      <c r="G162" s="40">
        <v>46752</v>
      </c>
      <c r="H162" s="41">
        <f>I162+J162+K162</f>
        <v>41.7</v>
      </c>
      <c r="I162" s="41">
        <f t="shared" ref="I162:K162" si="39">I163+I164</f>
        <v>0</v>
      </c>
      <c r="J162" s="41">
        <f>J163+J164</f>
        <v>41.7</v>
      </c>
      <c r="K162" s="41">
        <f t="shared" si="39"/>
        <v>0</v>
      </c>
      <c r="L162" s="41">
        <f>L163+L164</f>
        <v>0</v>
      </c>
      <c r="M162" s="41">
        <f>N162+O162+P162+Q162</f>
        <v>42.7</v>
      </c>
      <c r="N162" s="41">
        <v>0</v>
      </c>
      <c r="O162" s="41">
        <f>O163+O164</f>
        <v>42.7</v>
      </c>
      <c r="P162" s="41">
        <f t="shared" ref="P162:Q162" si="40">P163+P164</f>
        <v>0</v>
      </c>
      <c r="Q162" s="41">
        <f t="shared" si="40"/>
        <v>0</v>
      </c>
      <c r="R162" s="41">
        <f>S162+T162+U162+V162</f>
        <v>42.7</v>
      </c>
      <c r="S162" s="41">
        <v>0</v>
      </c>
      <c r="T162" s="41">
        <f>T163+T164</f>
        <v>42.7</v>
      </c>
      <c r="U162" s="41">
        <f t="shared" ref="U162:V162" si="41">U163+U164</f>
        <v>0</v>
      </c>
      <c r="V162" s="41">
        <f t="shared" si="41"/>
        <v>0</v>
      </c>
      <c r="W162" s="69" t="s">
        <v>17</v>
      </c>
      <c r="X162" s="69" t="s">
        <v>17</v>
      </c>
      <c r="Y162" s="69" t="s">
        <v>17</v>
      </c>
      <c r="Z162" s="69" t="s">
        <v>17</v>
      </c>
      <c r="AA162" s="69" t="s">
        <v>17</v>
      </c>
      <c r="AB162" s="69" t="s">
        <v>17</v>
      </c>
      <c r="AC162" s="69" t="s">
        <v>17</v>
      </c>
      <c r="AD162" s="69" t="s">
        <v>17</v>
      </c>
      <c r="AE162" s="69" t="s">
        <v>17</v>
      </c>
      <c r="AF162" s="69" t="s">
        <v>17</v>
      </c>
      <c r="AG162" s="69" t="s">
        <v>17</v>
      </c>
      <c r="AH162" s="72" t="s">
        <v>17</v>
      </c>
    </row>
    <row r="163" spans="1:34" s="26" customFormat="1" ht="76.5" x14ac:dyDescent="0.25">
      <c r="A163" s="34" t="s">
        <v>116</v>
      </c>
      <c r="B163" s="46" t="s">
        <v>212</v>
      </c>
      <c r="C163" s="277"/>
      <c r="D163" s="91" t="s">
        <v>557</v>
      </c>
      <c r="E163" s="126"/>
      <c r="F163" s="47">
        <v>45658</v>
      </c>
      <c r="G163" s="48">
        <v>46752</v>
      </c>
      <c r="H163" s="49">
        <f t="shared" ref="H163:H164" si="42">I163+J163+K163+L163</f>
        <v>32.700000000000003</v>
      </c>
      <c r="I163" s="49">
        <v>0</v>
      </c>
      <c r="J163" s="49">
        <v>32.700000000000003</v>
      </c>
      <c r="K163" s="49">
        <v>0</v>
      </c>
      <c r="L163" s="49">
        <v>0</v>
      </c>
      <c r="M163" s="49">
        <f>O163+P163</f>
        <v>33.700000000000003</v>
      </c>
      <c r="N163" s="49">
        <v>0</v>
      </c>
      <c r="O163" s="49">
        <v>33.700000000000003</v>
      </c>
      <c r="P163" s="49">
        <v>0</v>
      </c>
      <c r="Q163" s="49">
        <v>0</v>
      </c>
      <c r="R163" s="49">
        <f>T163+U163</f>
        <v>33.700000000000003</v>
      </c>
      <c r="S163" s="49">
        <v>0</v>
      </c>
      <c r="T163" s="49">
        <v>33.700000000000003</v>
      </c>
      <c r="U163" s="49">
        <v>0</v>
      </c>
      <c r="V163" s="49">
        <v>0</v>
      </c>
      <c r="W163" s="72" t="s">
        <v>17</v>
      </c>
      <c r="X163" s="127" t="s">
        <v>17</v>
      </c>
      <c r="Y163" s="127" t="s">
        <v>17</v>
      </c>
      <c r="Z163" s="127" t="s">
        <v>17</v>
      </c>
      <c r="AA163" s="127" t="s">
        <v>17</v>
      </c>
      <c r="AB163" s="127" t="s">
        <v>17</v>
      </c>
      <c r="AC163" s="127" t="s">
        <v>17</v>
      </c>
      <c r="AD163" s="127" t="s">
        <v>17</v>
      </c>
      <c r="AE163" s="127" t="s">
        <v>17</v>
      </c>
      <c r="AF163" s="127" t="s">
        <v>17</v>
      </c>
      <c r="AG163" s="127" t="s">
        <v>17</v>
      </c>
      <c r="AH163" s="127" t="s">
        <v>17</v>
      </c>
    </row>
    <row r="164" spans="1:34" s="26" customFormat="1" ht="51" x14ac:dyDescent="0.25">
      <c r="A164" s="34" t="s">
        <v>117</v>
      </c>
      <c r="B164" s="46" t="s">
        <v>213</v>
      </c>
      <c r="C164" s="278"/>
      <c r="D164" s="32" t="s">
        <v>557</v>
      </c>
      <c r="E164" s="126"/>
      <c r="F164" s="47">
        <v>45658</v>
      </c>
      <c r="G164" s="48">
        <v>46752</v>
      </c>
      <c r="H164" s="49">
        <f t="shared" si="42"/>
        <v>9</v>
      </c>
      <c r="I164" s="49">
        <v>0</v>
      </c>
      <c r="J164" s="49">
        <v>9</v>
      </c>
      <c r="K164" s="49">
        <v>0</v>
      </c>
      <c r="L164" s="49">
        <v>0</v>
      </c>
      <c r="M164" s="49">
        <f>O164+P164</f>
        <v>9</v>
      </c>
      <c r="N164" s="49">
        <v>0</v>
      </c>
      <c r="O164" s="49">
        <v>9</v>
      </c>
      <c r="P164" s="49">
        <v>0</v>
      </c>
      <c r="Q164" s="49">
        <v>0</v>
      </c>
      <c r="R164" s="49">
        <f>S164+T164+U164+V164</f>
        <v>9</v>
      </c>
      <c r="S164" s="49">
        <v>0</v>
      </c>
      <c r="T164" s="49">
        <v>9</v>
      </c>
      <c r="U164" s="49">
        <v>0</v>
      </c>
      <c r="V164" s="49">
        <v>0</v>
      </c>
      <c r="W164" s="72" t="s">
        <v>17</v>
      </c>
      <c r="X164" s="127" t="s">
        <v>17</v>
      </c>
      <c r="Y164" s="127" t="s">
        <v>17</v>
      </c>
      <c r="Z164" s="127" t="s">
        <v>17</v>
      </c>
      <c r="AA164" s="127" t="s">
        <v>17</v>
      </c>
      <c r="AB164" s="127" t="s">
        <v>17</v>
      </c>
      <c r="AC164" s="127" t="s">
        <v>17</v>
      </c>
      <c r="AD164" s="127" t="s">
        <v>17</v>
      </c>
      <c r="AE164" s="127" t="s">
        <v>17</v>
      </c>
      <c r="AF164" s="127" t="s">
        <v>17</v>
      </c>
      <c r="AG164" s="127" t="s">
        <v>17</v>
      </c>
      <c r="AH164" s="127" t="s">
        <v>17</v>
      </c>
    </row>
    <row r="165" spans="1:34" s="26" customFormat="1" ht="46.5" customHeight="1" x14ac:dyDescent="0.25">
      <c r="A165" s="34"/>
      <c r="B165" s="46" t="s">
        <v>476</v>
      </c>
      <c r="C165" s="91"/>
      <c r="D165" s="91"/>
      <c r="E165" s="91"/>
      <c r="F165" s="337" t="s">
        <v>355</v>
      </c>
      <c r="G165" s="338"/>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26" customFormat="1" ht="96.75" customHeight="1" x14ac:dyDescent="0.25">
      <c r="A166" s="80" t="s">
        <v>119</v>
      </c>
      <c r="B166" s="38" t="s">
        <v>402</v>
      </c>
      <c r="C166" s="276" t="s">
        <v>722</v>
      </c>
      <c r="D166" s="269" t="s">
        <v>559</v>
      </c>
      <c r="E166" s="126"/>
      <c r="F166" s="39">
        <v>45658</v>
      </c>
      <c r="G166" s="40">
        <v>46752</v>
      </c>
      <c r="H166" s="41">
        <f t="shared" ref="H166:H172" si="43">I166+J166+K166+L166</f>
        <v>29</v>
      </c>
      <c r="I166" s="41">
        <f>I167+I168</f>
        <v>0</v>
      </c>
      <c r="J166" s="41">
        <f>J167+J168</f>
        <v>29</v>
      </c>
      <c r="K166" s="41">
        <f>K167+K168</f>
        <v>0</v>
      </c>
      <c r="L166" s="41">
        <f t="shared" ref="L166" si="44">L167+L168</f>
        <v>0</v>
      </c>
      <c r="M166" s="41">
        <f t="shared" ref="M166" si="45">N166+O166+P166+Q166</f>
        <v>29.8</v>
      </c>
      <c r="N166" s="41">
        <f>N167+N168</f>
        <v>0</v>
      </c>
      <c r="O166" s="41">
        <f>O167+O168</f>
        <v>29.8</v>
      </c>
      <c r="P166" s="41">
        <f t="shared" ref="P166:Q166" si="46">P167+P168</f>
        <v>0</v>
      </c>
      <c r="Q166" s="41">
        <f t="shared" si="46"/>
        <v>0</v>
      </c>
      <c r="R166" s="41">
        <f t="shared" ref="R166" si="47">S166+T166+U166+V166</f>
        <v>29.8</v>
      </c>
      <c r="S166" s="41">
        <f>S167+S168</f>
        <v>0</v>
      </c>
      <c r="T166" s="41">
        <f>T167+T168</f>
        <v>29.8</v>
      </c>
      <c r="U166" s="41">
        <f t="shared" ref="U166:V166" si="48">U167+U168</f>
        <v>0</v>
      </c>
      <c r="V166" s="41">
        <f t="shared" si="48"/>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84" customHeight="1" x14ac:dyDescent="0.25">
      <c r="A167" s="85" t="s">
        <v>120</v>
      </c>
      <c r="B167" s="46" t="s">
        <v>210</v>
      </c>
      <c r="C167" s="277"/>
      <c r="D167" s="353"/>
      <c r="E167" s="126"/>
      <c r="F167" s="47">
        <v>45658</v>
      </c>
      <c r="G167" s="237">
        <v>46752</v>
      </c>
      <c r="H167" s="49">
        <f>J167</f>
        <v>28.7</v>
      </c>
      <c r="I167" s="49">
        <v>0</v>
      </c>
      <c r="J167" s="49">
        <v>28.7</v>
      </c>
      <c r="K167" s="49">
        <v>0</v>
      </c>
      <c r="L167" s="49">
        <v>0</v>
      </c>
      <c r="M167" s="49">
        <f>O167+P167</f>
        <v>29.5</v>
      </c>
      <c r="N167" s="49">
        <v>0</v>
      </c>
      <c r="O167" s="49">
        <v>29.5</v>
      </c>
      <c r="P167" s="49">
        <v>0</v>
      </c>
      <c r="Q167" s="49">
        <v>0</v>
      </c>
      <c r="R167" s="49">
        <f>T167+U167</f>
        <v>29.5</v>
      </c>
      <c r="S167" s="49">
        <v>0</v>
      </c>
      <c r="T167" s="49">
        <v>29.5</v>
      </c>
      <c r="U167" s="49">
        <v>0</v>
      </c>
      <c r="V167" s="49">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46.5" customHeight="1" x14ac:dyDescent="0.25">
      <c r="A168" s="34" t="s">
        <v>121</v>
      </c>
      <c r="B168" s="46" t="s">
        <v>149</v>
      </c>
      <c r="C168" s="278"/>
      <c r="D168" s="236"/>
      <c r="E168" s="126"/>
      <c r="F168" s="47">
        <v>45658</v>
      </c>
      <c r="G168" s="237">
        <v>46752</v>
      </c>
      <c r="H168" s="49">
        <f>J168</f>
        <v>0.3</v>
      </c>
      <c r="I168" s="49">
        <v>0</v>
      </c>
      <c r="J168" s="49">
        <v>0.3</v>
      </c>
      <c r="K168" s="49">
        <v>0</v>
      </c>
      <c r="L168" s="49">
        <v>0</v>
      </c>
      <c r="M168" s="49">
        <f>O168+P168</f>
        <v>0.3</v>
      </c>
      <c r="N168" s="49">
        <v>0</v>
      </c>
      <c r="O168" s="49">
        <v>0.3</v>
      </c>
      <c r="P168" s="49">
        <v>0</v>
      </c>
      <c r="Q168" s="49">
        <v>0</v>
      </c>
      <c r="R168" s="49">
        <f>T168+U168</f>
        <v>0.3</v>
      </c>
      <c r="S168" s="49">
        <v>0</v>
      </c>
      <c r="T168" s="49">
        <v>0.3</v>
      </c>
      <c r="U168" s="49">
        <v>0</v>
      </c>
      <c r="V168" s="49">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4"/>
      <c r="B169" s="46" t="s">
        <v>568</v>
      </c>
      <c r="C169" s="91"/>
      <c r="D169" s="91"/>
      <c r="E169" s="91"/>
      <c r="F169" s="337" t="s">
        <v>355</v>
      </c>
      <c r="G169" s="338"/>
      <c r="H169" s="49"/>
      <c r="I169" s="49"/>
      <c r="J169" s="49"/>
      <c r="K169" s="49"/>
      <c r="L169" s="49"/>
      <c r="M169" s="49"/>
      <c r="N169" s="49"/>
      <c r="O169" s="49"/>
      <c r="P169" s="49"/>
      <c r="Q169" s="49"/>
      <c r="R169" s="49"/>
      <c r="S169" s="49"/>
      <c r="T169" s="49"/>
      <c r="U169" s="49"/>
      <c r="V169" s="49"/>
      <c r="W169" s="72"/>
      <c r="X169" s="72"/>
      <c r="Y169" s="72"/>
      <c r="Z169" s="72" t="s">
        <v>17</v>
      </c>
      <c r="AA169" s="72"/>
      <c r="AB169" s="72"/>
      <c r="AC169" s="72"/>
      <c r="AD169" s="72" t="s">
        <v>17</v>
      </c>
      <c r="AE169" s="72"/>
      <c r="AF169" s="72"/>
      <c r="AG169" s="72"/>
      <c r="AH169" s="72" t="s">
        <v>17</v>
      </c>
    </row>
    <row r="170" spans="1:34" s="26" customFormat="1" ht="89.25" x14ac:dyDescent="0.25">
      <c r="A170" s="80" t="s">
        <v>154</v>
      </c>
      <c r="B170" s="38" t="s">
        <v>400</v>
      </c>
      <c r="C170" s="344" t="s">
        <v>720</v>
      </c>
      <c r="D170" s="269" t="s">
        <v>559</v>
      </c>
      <c r="E170" s="235"/>
      <c r="F170" s="39">
        <v>45658</v>
      </c>
      <c r="G170" s="40">
        <v>46752</v>
      </c>
      <c r="H170" s="41">
        <f t="shared" si="43"/>
        <v>159.10000000000002</v>
      </c>
      <c r="I170" s="41">
        <v>0</v>
      </c>
      <c r="J170" s="41">
        <f>J171+J172</f>
        <v>159.10000000000002</v>
      </c>
      <c r="K170" s="41">
        <f>K171+K172</f>
        <v>0</v>
      </c>
      <c r="L170" s="41">
        <f>L171+L172</f>
        <v>0</v>
      </c>
      <c r="M170" s="41">
        <f t="shared" ref="M170" si="49">N170+O170+P170+Q170</f>
        <v>163.10000000000002</v>
      </c>
      <c r="N170" s="41"/>
      <c r="O170" s="41">
        <f>O171+O172</f>
        <v>163.10000000000002</v>
      </c>
      <c r="P170" s="41">
        <f>P171+P172</f>
        <v>0</v>
      </c>
      <c r="Q170" s="41"/>
      <c r="R170" s="41">
        <f t="shared" ref="R170" si="50">S170+T170+U170+V170</f>
        <v>163.10000000000002</v>
      </c>
      <c r="S170" s="41"/>
      <c r="T170" s="41">
        <f>T171+T172</f>
        <v>163.10000000000002</v>
      </c>
      <c r="U170" s="41">
        <f>U171+U172</f>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63.75" customHeight="1" x14ac:dyDescent="0.25">
      <c r="A171" s="34" t="s">
        <v>155</v>
      </c>
      <c r="B171" s="46" t="s">
        <v>397</v>
      </c>
      <c r="C171" s="344"/>
      <c r="D171" s="354"/>
      <c r="E171" s="235"/>
      <c r="F171" s="47">
        <v>45658</v>
      </c>
      <c r="G171" s="237">
        <v>46752</v>
      </c>
      <c r="H171" s="49">
        <f t="shared" si="43"/>
        <v>158.30000000000001</v>
      </c>
      <c r="I171" s="49">
        <v>0</v>
      </c>
      <c r="J171" s="49">
        <v>158.30000000000001</v>
      </c>
      <c r="K171" s="49">
        <v>0</v>
      </c>
      <c r="L171" s="49">
        <v>0</v>
      </c>
      <c r="M171" s="49">
        <f>O171+P171</f>
        <v>162.30000000000001</v>
      </c>
      <c r="N171" s="49"/>
      <c r="O171" s="49">
        <v>162.30000000000001</v>
      </c>
      <c r="P171" s="49">
        <v>0</v>
      </c>
      <c r="Q171" s="49"/>
      <c r="R171" s="49">
        <f>T171+U171</f>
        <v>162.30000000000001</v>
      </c>
      <c r="S171" s="49"/>
      <c r="T171" s="49">
        <v>162.30000000000001</v>
      </c>
      <c r="U171" s="49">
        <v>0</v>
      </c>
      <c r="V171" s="49"/>
      <c r="W171" s="72" t="s">
        <v>17</v>
      </c>
      <c r="X171" s="72" t="s">
        <v>17</v>
      </c>
      <c r="Y171" s="72" t="s">
        <v>17</v>
      </c>
      <c r="Z171" s="72" t="s">
        <v>17</v>
      </c>
      <c r="AA171" s="72" t="s">
        <v>17</v>
      </c>
      <c r="AB171" s="72" t="s">
        <v>17</v>
      </c>
      <c r="AC171" s="72" t="s">
        <v>17</v>
      </c>
      <c r="AD171" s="72" t="s">
        <v>17</v>
      </c>
      <c r="AE171" s="72" t="s">
        <v>17</v>
      </c>
      <c r="AF171" s="72" t="s">
        <v>17</v>
      </c>
      <c r="AG171" s="72" t="s">
        <v>17</v>
      </c>
      <c r="AH171" s="72" t="s">
        <v>17</v>
      </c>
    </row>
    <row r="172" spans="1:34" s="26" customFormat="1" ht="33.75" customHeight="1" x14ac:dyDescent="0.25">
      <c r="A172" s="34" t="s">
        <v>538</v>
      </c>
      <c r="B172" s="46" t="s">
        <v>398</v>
      </c>
      <c r="C172" s="344"/>
      <c r="D172" s="355"/>
      <c r="E172" s="235"/>
      <c r="F172" s="47">
        <v>45658</v>
      </c>
      <c r="G172" s="237">
        <v>46752</v>
      </c>
      <c r="H172" s="49">
        <f t="shared" si="43"/>
        <v>0.8</v>
      </c>
      <c r="I172" s="49">
        <v>0</v>
      </c>
      <c r="J172" s="49">
        <v>0.8</v>
      </c>
      <c r="K172" s="49">
        <v>0</v>
      </c>
      <c r="L172" s="49">
        <v>0</v>
      </c>
      <c r="M172" s="49">
        <f>O172+P172</f>
        <v>0.8</v>
      </c>
      <c r="N172" s="49"/>
      <c r="O172" s="49">
        <v>0.8</v>
      </c>
      <c r="P172" s="49">
        <v>0</v>
      </c>
      <c r="Q172" s="49"/>
      <c r="R172" s="49">
        <f>T172+U172</f>
        <v>0.8</v>
      </c>
      <c r="S172" s="49"/>
      <c r="T172" s="49">
        <v>0.8</v>
      </c>
      <c r="U172" s="49">
        <v>0</v>
      </c>
      <c r="V172" s="49"/>
      <c r="W172" s="72" t="s">
        <v>17</v>
      </c>
      <c r="X172" s="72" t="s">
        <v>17</v>
      </c>
      <c r="Y172" s="72" t="s">
        <v>17</v>
      </c>
      <c r="Z172" s="72" t="s">
        <v>17</v>
      </c>
      <c r="AA172" s="72" t="s">
        <v>17</v>
      </c>
      <c r="AB172" s="72" t="s">
        <v>17</v>
      </c>
      <c r="AC172" s="72" t="s">
        <v>17</v>
      </c>
      <c r="AD172" s="72" t="s">
        <v>17</v>
      </c>
      <c r="AE172" s="72" t="s">
        <v>17</v>
      </c>
      <c r="AF172" s="72" t="s">
        <v>17</v>
      </c>
      <c r="AG172" s="72" t="s">
        <v>17</v>
      </c>
      <c r="AH172" s="72" t="s">
        <v>17</v>
      </c>
    </row>
    <row r="173" spans="1:34" s="26" customFormat="1" ht="38.25" customHeight="1" x14ac:dyDescent="0.25">
      <c r="A173" s="34"/>
      <c r="B173" s="46" t="s">
        <v>643</v>
      </c>
      <c r="C173" s="345"/>
      <c r="D173" s="91"/>
      <c r="E173" s="91"/>
      <c r="F173" s="337" t="s">
        <v>355</v>
      </c>
      <c r="G173" s="338"/>
      <c r="H173" s="49"/>
      <c r="I173" s="49"/>
      <c r="J173" s="49"/>
      <c r="K173" s="49"/>
      <c r="L173" s="49"/>
      <c r="M173" s="49"/>
      <c r="N173" s="49"/>
      <c r="O173" s="49"/>
      <c r="P173" s="49"/>
      <c r="Q173" s="49"/>
      <c r="R173" s="49"/>
      <c r="S173" s="49"/>
      <c r="T173" s="49"/>
      <c r="U173" s="49"/>
      <c r="V173" s="49"/>
      <c r="W173" s="72"/>
      <c r="X173" s="72"/>
      <c r="Y173" s="72"/>
      <c r="Z173" s="72" t="s">
        <v>17</v>
      </c>
      <c r="AA173" s="72"/>
      <c r="AB173" s="72"/>
      <c r="AC173" s="72"/>
      <c r="AD173" s="72" t="s">
        <v>17</v>
      </c>
      <c r="AE173" s="72"/>
      <c r="AF173" s="72"/>
      <c r="AG173" s="72"/>
      <c r="AH173" s="72" t="s">
        <v>17</v>
      </c>
    </row>
    <row r="174" spans="1:34" s="82" customFormat="1" ht="89.25" x14ac:dyDescent="0.25">
      <c r="A174" s="80" t="s">
        <v>539</v>
      </c>
      <c r="B174" s="38" t="s">
        <v>388</v>
      </c>
      <c r="C174" s="276" t="s">
        <v>732</v>
      </c>
      <c r="D174" s="62" t="s">
        <v>557</v>
      </c>
      <c r="E174" s="126"/>
      <c r="F174" s="39">
        <v>45658</v>
      </c>
      <c r="G174" s="40">
        <v>46752</v>
      </c>
      <c r="H174" s="41">
        <f t="shared" ref="H174:H176" si="51">I174+J174+K174+L174</f>
        <v>148.9</v>
      </c>
      <c r="I174" s="41">
        <f>I175+I176</f>
        <v>0</v>
      </c>
      <c r="J174" s="41">
        <f>J175+J176</f>
        <v>148.9</v>
      </c>
      <c r="K174" s="41">
        <f t="shared" ref="K174:L174" si="52">K175+K176</f>
        <v>0</v>
      </c>
      <c r="L174" s="41">
        <f t="shared" si="52"/>
        <v>0</v>
      </c>
      <c r="M174" s="41">
        <f t="shared" ref="M174" si="53">N174+O174+P174+Q174</f>
        <v>130.4</v>
      </c>
      <c r="N174" s="41">
        <f>N175+N176</f>
        <v>0</v>
      </c>
      <c r="O174" s="41">
        <f>O175+O176</f>
        <v>130.4</v>
      </c>
      <c r="P174" s="41">
        <f t="shared" ref="P174:Q174" si="54">P175+P176</f>
        <v>0</v>
      </c>
      <c r="Q174" s="41">
        <f t="shared" si="54"/>
        <v>0</v>
      </c>
      <c r="R174" s="41">
        <f t="shared" ref="R174" si="55">S174+T174+U174+V174</f>
        <v>130.4</v>
      </c>
      <c r="S174" s="41">
        <f>S175+S176</f>
        <v>0</v>
      </c>
      <c r="T174" s="41">
        <f>T175+T176</f>
        <v>130.4</v>
      </c>
      <c r="U174" s="41">
        <f t="shared" ref="U174:V174" si="56">U175+U176</f>
        <v>0</v>
      </c>
      <c r="V174" s="41">
        <f t="shared" si="56"/>
        <v>0</v>
      </c>
      <c r="W174" s="69" t="s">
        <v>17</v>
      </c>
      <c r="X174" s="69" t="s">
        <v>17</v>
      </c>
      <c r="Y174" s="69" t="s">
        <v>17</v>
      </c>
      <c r="Z174" s="69" t="s">
        <v>17</v>
      </c>
      <c r="AA174" s="69" t="s">
        <v>17</v>
      </c>
      <c r="AB174" s="69" t="s">
        <v>17</v>
      </c>
      <c r="AC174" s="69" t="s">
        <v>17</v>
      </c>
      <c r="AD174" s="69" t="s">
        <v>17</v>
      </c>
      <c r="AE174" s="69" t="s">
        <v>17</v>
      </c>
      <c r="AF174" s="69" t="s">
        <v>17</v>
      </c>
      <c r="AG174" s="69" t="s">
        <v>17</v>
      </c>
      <c r="AH174" s="69" t="s">
        <v>17</v>
      </c>
    </row>
    <row r="175" spans="1:34" s="26" customFormat="1" ht="76.5" x14ac:dyDescent="0.25">
      <c r="A175" s="85" t="s">
        <v>540</v>
      </c>
      <c r="B175" s="46" t="s">
        <v>124</v>
      </c>
      <c r="C175" s="327"/>
      <c r="D175" s="32" t="s">
        <v>557</v>
      </c>
      <c r="E175" s="128"/>
      <c r="F175" s="47">
        <v>45658</v>
      </c>
      <c r="G175" s="48">
        <v>46752</v>
      </c>
      <c r="H175" s="49">
        <f t="shared" si="51"/>
        <v>143.9</v>
      </c>
      <c r="I175" s="49">
        <v>0</v>
      </c>
      <c r="J175" s="112">
        <v>143.9</v>
      </c>
      <c r="K175" s="49">
        <v>0</v>
      </c>
      <c r="L175" s="49">
        <v>0</v>
      </c>
      <c r="M175" s="49">
        <f>O175+P175</f>
        <v>125.4</v>
      </c>
      <c r="N175" s="49">
        <v>0</v>
      </c>
      <c r="O175" s="49">
        <v>125.4</v>
      </c>
      <c r="P175" s="49">
        <v>0</v>
      </c>
      <c r="Q175" s="49">
        <v>0</v>
      </c>
      <c r="R175" s="49">
        <f>T175+U175</f>
        <v>125.4</v>
      </c>
      <c r="S175" s="49">
        <v>0</v>
      </c>
      <c r="T175" s="49">
        <v>125.4</v>
      </c>
      <c r="U175" s="49">
        <v>0</v>
      </c>
      <c r="V175" s="49">
        <v>0</v>
      </c>
      <c r="W175" s="72" t="s">
        <v>17</v>
      </c>
      <c r="X175" s="72" t="s">
        <v>17</v>
      </c>
      <c r="Y175" s="72" t="s">
        <v>17</v>
      </c>
      <c r="Z175" s="72" t="s">
        <v>17</v>
      </c>
      <c r="AA175" s="72" t="s">
        <v>17</v>
      </c>
      <c r="AB175" s="72" t="s">
        <v>17</v>
      </c>
      <c r="AC175" s="72" t="s">
        <v>17</v>
      </c>
      <c r="AD175" s="72" t="s">
        <v>17</v>
      </c>
      <c r="AE175" s="72" t="s">
        <v>17</v>
      </c>
      <c r="AF175" s="72" t="s">
        <v>17</v>
      </c>
      <c r="AG175" s="72" t="s">
        <v>17</v>
      </c>
      <c r="AH175" s="72" t="s">
        <v>17</v>
      </c>
    </row>
    <row r="176" spans="1:34" s="26" customFormat="1" ht="51" x14ac:dyDescent="0.25">
      <c r="A176" s="34" t="s">
        <v>201</v>
      </c>
      <c r="B176" s="46" t="s">
        <v>125</v>
      </c>
      <c r="C176" s="327"/>
      <c r="D176" s="91" t="s">
        <v>557</v>
      </c>
      <c r="E176" s="128"/>
      <c r="F176" s="47">
        <v>45658</v>
      </c>
      <c r="G176" s="48">
        <v>46752</v>
      </c>
      <c r="H176" s="49">
        <f t="shared" si="51"/>
        <v>5</v>
      </c>
      <c r="I176" s="49">
        <v>0</v>
      </c>
      <c r="J176" s="49">
        <v>5</v>
      </c>
      <c r="K176" s="49">
        <v>0</v>
      </c>
      <c r="L176" s="49">
        <v>0</v>
      </c>
      <c r="M176" s="49">
        <f>O176+P176</f>
        <v>5</v>
      </c>
      <c r="N176" s="49">
        <v>0</v>
      </c>
      <c r="O176" s="49">
        <v>5</v>
      </c>
      <c r="P176" s="49">
        <v>0</v>
      </c>
      <c r="Q176" s="49">
        <v>0</v>
      </c>
      <c r="R176" s="49">
        <f>T176+U176</f>
        <v>5</v>
      </c>
      <c r="S176" s="49">
        <v>0</v>
      </c>
      <c r="T176" s="49">
        <v>5</v>
      </c>
      <c r="U176" s="49">
        <v>0</v>
      </c>
      <c r="V176" s="49">
        <v>0</v>
      </c>
      <c r="W176" s="72" t="s">
        <v>17</v>
      </c>
      <c r="X176" s="72" t="s">
        <v>17</v>
      </c>
      <c r="Y176" s="72" t="s">
        <v>17</v>
      </c>
      <c r="Z176" s="72" t="s">
        <v>17</v>
      </c>
      <c r="AA176" s="72" t="s">
        <v>17</v>
      </c>
      <c r="AB176" s="72" t="s">
        <v>17</v>
      </c>
      <c r="AC176" s="72" t="s">
        <v>17</v>
      </c>
      <c r="AD176" s="72" t="s">
        <v>17</v>
      </c>
      <c r="AE176" s="72" t="s">
        <v>17</v>
      </c>
      <c r="AF176" s="72" t="s">
        <v>17</v>
      </c>
      <c r="AG176" s="72" t="s">
        <v>17</v>
      </c>
      <c r="AH176" s="72" t="s">
        <v>17</v>
      </c>
    </row>
    <row r="177" spans="1:34" s="26" customFormat="1" ht="46.5" customHeight="1" x14ac:dyDescent="0.25">
      <c r="A177" s="34"/>
      <c r="B177" s="46" t="s">
        <v>660</v>
      </c>
      <c r="C177" s="347"/>
      <c r="D177" s="91"/>
      <c r="E177" s="91"/>
      <c r="F177" s="337" t="s">
        <v>352</v>
      </c>
      <c r="G177" s="338"/>
      <c r="H177" s="49"/>
      <c r="I177" s="49"/>
      <c r="J177" s="49"/>
      <c r="K177" s="49"/>
      <c r="L177" s="49"/>
      <c r="M177" s="49"/>
      <c r="N177" s="49"/>
      <c r="O177" s="49"/>
      <c r="P177" s="49"/>
      <c r="Q177" s="49"/>
      <c r="R177" s="49"/>
      <c r="S177" s="49"/>
      <c r="T177" s="49"/>
      <c r="U177" s="49"/>
      <c r="V177" s="49"/>
      <c r="W177" s="72"/>
      <c r="X177" s="72"/>
      <c r="Y177" s="72"/>
      <c r="Z177" s="72" t="s">
        <v>17</v>
      </c>
      <c r="AA177" s="72"/>
      <c r="AB177" s="72"/>
      <c r="AC177" s="72"/>
      <c r="AD177" s="72" t="s">
        <v>17</v>
      </c>
      <c r="AE177" s="72"/>
      <c r="AF177" s="72"/>
      <c r="AG177" s="72"/>
      <c r="AH177" s="72" t="s">
        <v>17</v>
      </c>
    </row>
    <row r="178" spans="1:34" s="82" customFormat="1" ht="89.25" x14ac:dyDescent="0.25">
      <c r="A178" s="80" t="s">
        <v>380</v>
      </c>
      <c r="B178" s="101" t="s">
        <v>599</v>
      </c>
      <c r="C178" s="344" t="s">
        <v>682</v>
      </c>
      <c r="D178" s="276" t="s">
        <v>559</v>
      </c>
      <c r="E178" s="129"/>
      <c r="F178" s="39">
        <v>45658</v>
      </c>
      <c r="G178" s="40">
        <v>46752</v>
      </c>
      <c r="H178" s="41">
        <f>I178+J178+K178+L178</f>
        <v>1272</v>
      </c>
      <c r="I178" s="41">
        <f t="shared" ref="I178:L178" si="57">I179+I180</f>
        <v>0</v>
      </c>
      <c r="J178" s="41">
        <f>J179+J180</f>
        <v>1272</v>
      </c>
      <c r="K178" s="41">
        <f t="shared" si="57"/>
        <v>0</v>
      </c>
      <c r="L178" s="41">
        <f t="shared" si="57"/>
        <v>0</v>
      </c>
      <c r="M178" s="41">
        <f>N178+O178+P178+Q178</f>
        <v>1304.3</v>
      </c>
      <c r="N178" s="41">
        <f t="shared" ref="N178:P178" si="58">N179+N180</f>
        <v>0</v>
      </c>
      <c r="O178" s="41">
        <f>O179+O180</f>
        <v>1304.3</v>
      </c>
      <c r="P178" s="41">
        <f t="shared" si="58"/>
        <v>0</v>
      </c>
      <c r="Q178" s="41">
        <v>0</v>
      </c>
      <c r="R178" s="41">
        <f>S178+T178+U178+V178</f>
        <v>1304.3</v>
      </c>
      <c r="S178" s="41">
        <f t="shared" ref="S178:U178" si="59">S179+S180</f>
        <v>0</v>
      </c>
      <c r="T178" s="41">
        <f>T179+T180</f>
        <v>1304.3</v>
      </c>
      <c r="U178" s="41">
        <f t="shared" si="59"/>
        <v>0</v>
      </c>
      <c r="V178" s="41">
        <v>0</v>
      </c>
      <c r="W178" s="130" t="s">
        <v>17</v>
      </c>
      <c r="X178" s="131" t="s">
        <v>17</v>
      </c>
      <c r="Y178" s="131" t="s">
        <v>17</v>
      </c>
      <c r="Z178" s="131" t="s">
        <v>17</v>
      </c>
      <c r="AA178" s="131" t="s">
        <v>17</v>
      </c>
      <c r="AB178" s="131" t="s">
        <v>17</v>
      </c>
      <c r="AC178" s="131" t="s">
        <v>17</v>
      </c>
      <c r="AD178" s="131" t="s">
        <v>17</v>
      </c>
      <c r="AE178" s="131" t="s">
        <v>17</v>
      </c>
      <c r="AF178" s="131" t="s">
        <v>17</v>
      </c>
      <c r="AG178" s="131" t="s">
        <v>17</v>
      </c>
      <c r="AH178" s="131" t="s">
        <v>17</v>
      </c>
    </row>
    <row r="179" spans="1:34" s="26" customFormat="1" ht="76.5" x14ac:dyDescent="0.25">
      <c r="A179" s="34" t="s">
        <v>118</v>
      </c>
      <c r="B179" s="46" t="s">
        <v>403</v>
      </c>
      <c r="C179" s="346"/>
      <c r="D179" s="358"/>
      <c r="E179" s="126"/>
      <c r="F179" s="47">
        <v>45658</v>
      </c>
      <c r="G179" s="48">
        <v>46752</v>
      </c>
      <c r="H179" s="49">
        <f>J179+K179</f>
        <v>1258.9000000000001</v>
      </c>
      <c r="I179" s="49">
        <v>0</v>
      </c>
      <c r="J179" s="49">
        <v>1258.9000000000001</v>
      </c>
      <c r="K179" s="49">
        <v>0</v>
      </c>
      <c r="L179" s="49">
        <v>0</v>
      </c>
      <c r="M179" s="49">
        <f>O179+P179</f>
        <v>1291.2</v>
      </c>
      <c r="N179" s="49">
        <v>0</v>
      </c>
      <c r="O179" s="49">
        <v>1291.2</v>
      </c>
      <c r="P179" s="49">
        <v>0</v>
      </c>
      <c r="Q179" s="49">
        <v>0</v>
      </c>
      <c r="R179" s="49">
        <f>T179+U179</f>
        <v>1291.2</v>
      </c>
      <c r="S179" s="49">
        <v>0</v>
      </c>
      <c r="T179" s="49">
        <v>1291.2</v>
      </c>
      <c r="U179" s="49">
        <v>0</v>
      </c>
      <c r="V179" s="49">
        <v>0</v>
      </c>
      <c r="W179" s="84" t="s">
        <v>17</v>
      </c>
      <c r="X179" s="113" t="s">
        <v>17</v>
      </c>
      <c r="Y179" s="113" t="s">
        <v>17</v>
      </c>
      <c r="Z179" s="113" t="s">
        <v>17</v>
      </c>
      <c r="AA179" s="113" t="s">
        <v>17</v>
      </c>
      <c r="AB179" s="113" t="s">
        <v>17</v>
      </c>
      <c r="AC179" s="113" t="s">
        <v>17</v>
      </c>
      <c r="AD179" s="113" t="s">
        <v>17</v>
      </c>
      <c r="AE179" s="113" t="s">
        <v>17</v>
      </c>
      <c r="AF179" s="113" t="s">
        <v>17</v>
      </c>
      <c r="AG179" s="113" t="s">
        <v>17</v>
      </c>
      <c r="AH179" s="113" t="s">
        <v>17</v>
      </c>
    </row>
    <row r="180" spans="1:34" s="26" customFormat="1" ht="38.25" x14ac:dyDescent="0.25">
      <c r="A180" s="34" t="s">
        <v>148</v>
      </c>
      <c r="B180" s="46" t="s">
        <v>214</v>
      </c>
      <c r="C180" s="346"/>
      <c r="D180" s="359"/>
      <c r="E180" s="126"/>
      <c r="F180" s="47">
        <v>45658</v>
      </c>
      <c r="G180" s="48">
        <v>46752</v>
      </c>
      <c r="H180" s="49">
        <f t="shared" ref="H180" si="60">I180+J180+K180+L180</f>
        <v>13.1</v>
      </c>
      <c r="I180" s="49">
        <v>0</v>
      </c>
      <c r="J180" s="49">
        <v>13.1</v>
      </c>
      <c r="K180" s="49">
        <v>0</v>
      </c>
      <c r="L180" s="49">
        <v>0</v>
      </c>
      <c r="M180" s="49">
        <f>O180+P180</f>
        <v>13.1</v>
      </c>
      <c r="N180" s="49">
        <v>0</v>
      </c>
      <c r="O180" s="49">
        <v>13.1</v>
      </c>
      <c r="P180" s="49">
        <v>0</v>
      </c>
      <c r="Q180" s="49">
        <v>0</v>
      </c>
      <c r="R180" s="49">
        <f>T180+U180</f>
        <v>13.1</v>
      </c>
      <c r="S180" s="49">
        <v>0</v>
      </c>
      <c r="T180" s="49">
        <v>13.1</v>
      </c>
      <c r="U180" s="49">
        <v>0</v>
      </c>
      <c r="V180" s="49">
        <v>0</v>
      </c>
      <c r="W180" s="84" t="s">
        <v>17</v>
      </c>
      <c r="X180" s="113" t="s">
        <v>17</v>
      </c>
      <c r="Y180" s="113" t="s">
        <v>17</v>
      </c>
      <c r="Z180" s="113" t="s">
        <v>17</v>
      </c>
      <c r="AA180" s="113" t="s">
        <v>17</v>
      </c>
      <c r="AB180" s="113" t="s">
        <v>17</v>
      </c>
      <c r="AC180" s="113" t="s">
        <v>17</v>
      </c>
      <c r="AD180" s="113" t="s">
        <v>17</v>
      </c>
      <c r="AE180" s="113" t="s">
        <v>17</v>
      </c>
      <c r="AF180" s="113" t="s">
        <v>17</v>
      </c>
      <c r="AG180" s="113" t="s">
        <v>17</v>
      </c>
      <c r="AH180" s="113" t="s">
        <v>17</v>
      </c>
    </row>
    <row r="181" spans="1:34" s="26" customFormat="1" ht="52.5" customHeight="1" x14ac:dyDescent="0.25">
      <c r="A181" s="132"/>
      <c r="B181" s="46" t="s">
        <v>661</v>
      </c>
      <c r="C181" s="346"/>
      <c r="D181" s="133"/>
      <c r="E181" s="133"/>
      <c r="F181" s="360" t="s">
        <v>349</v>
      </c>
      <c r="G181" s="361"/>
      <c r="H181" s="134"/>
      <c r="I181" s="134"/>
      <c r="J181" s="134"/>
      <c r="K181" s="135"/>
      <c r="L181" s="134"/>
      <c r="M181" s="134"/>
      <c r="N181" s="134"/>
      <c r="O181" s="134"/>
      <c r="P181" s="134"/>
      <c r="Q181" s="134"/>
      <c r="R181" s="134"/>
      <c r="S181" s="134"/>
      <c r="T181" s="134"/>
      <c r="U181" s="134"/>
      <c r="V181" s="134"/>
      <c r="W181" s="113"/>
      <c r="X181" s="113"/>
      <c r="Y181" s="113"/>
      <c r="Z181" s="113" t="s">
        <v>17</v>
      </c>
      <c r="AA181" s="113"/>
      <c r="AB181" s="113"/>
      <c r="AC181" s="113"/>
      <c r="AD181" s="113" t="s">
        <v>17</v>
      </c>
      <c r="AE181" s="113"/>
      <c r="AF181" s="113"/>
      <c r="AG181" s="113"/>
      <c r="AH181" s="113" t="s">
        <v>17</v>
      </c>
    </row>
    <row r="182" spans="1:34" s="82" customFormat="1" ht="76.5" x14ac:dyDescent="0.25">
      <c r="A182" s="116" t="s">
        <v>478</v>
      </c>
      <c r="B182" s="101" t="s">
        <v>399</v>
      </c>
      <c r="C182" s="273" t="s">
        <v>732</v>
      </c>
      <c r="D182" s="102" t="s">
        <v>557</v>
      </c>
      <c r="E182" s="136"/>
      <c r="F182" s="103">
        <v>45658</v>
      </c>
      <c r="G182" s="104">
        <v>46752</v>
      </c>
      <c r="H182" s="66">
        <f>I182+J182+K182+L182</f>
        <v>148.80000000000001</v>
      </c>
      <c r="I182" s="66">
        <f>I183+I184</f>
        <v>0</v>
      </c>
      <c r="J182" s="66">
        <f>J183+J184</f>
        <v>148.80000000000001</v>
      </c>
      <c r="K182" s="66">
        <f t="shared" ref="K182:L182" si="61">K183+K184</f>
        <v>0</v>
      </c>
      <c r="L182" s="66">
        <f t="shared" si="61"/>
        <v>0</v>
      </c>
      <c r="M182" s="66">
        <f t="shared" ref="M182" si="62">N182+O182+P182+Q182</f>
        <v>130.4</v>
      </c>
      <c r="N182" s="66">
        <f>N183+N184</f>
        <v>0</v>
      </c>
      <c r="O182" s="66">
        <f>O183+O184</f>
        <v>130.4</v>
      </c>
      <c r="P182" s="66">
        <f t="shared" ref="P182:Q182" si="63">P183+P184</f>
        <v>0</v>
      </c>
      <c r="Q182" s="66">
        <f t="shared" si="63"/>
        <v>0</v>
      </c>
      <c r="R182" s="66">
        <f t="shared" ref="R182:R184" si="64">S182+T182+U182+V182</f>
        <v>130.4</v>
      </c>
      <c r="S182" s="66">
        <f>S183+S184</f>
        <v>0</v>
      </c>
      <c r="T182" s="66">
        <f>T183+T184</f>
        <v>130.4</v>
      </c>
      <c r="U182" s="66">
        <f t="shared" ref="U182:V182" si="65">U183+U184</f>
        <v>0</v>
      </c>
      <c r="V182" s="66">
        <f t="shared" si="65"/>
        <v>0</v>
      </c>
      <c r="W182" s="117" t="s">
        <v>17</v>
      </c>
      <c r="X182" s="117" t="s">
        <v>17</v>
      </c>
      <c r="Y182" s="117" t="s">
        <v>17</v>
      </c>
      <c r="Z182" s="117" t="s">
        <v>17</v>
      </c>
      <c r="AA182" s="117" t="s">
        <v>17</v>
      </c>
      <c r="AB182" s="117" t="s">
        <v>17</v>
      </c>
      <c r="AC182" s="117" t="s">
        <v>17</v>
      </c>
      <c r="AD182" s="117" t="s">
        <v>17</v>
      </c>
      <c r="AE182" s="117" t="s">
        <v>17</v>
      </c>
      <c r="AF182" s="117" t="s">
        <v>17</v>
      </c>
      <c r="AG182" s="117" t="s">
        <v>17</v>
      </c>
      <c r="AH182" s="69" t="s">
        <v>17</v>
      </c>
    </row>
    <row r="183" spans="1:34" s="26" customFormat="1" ht="76.5" x14ac:dyDescent="0.25">
      <c r="A183" s="122" t="s">
        <v>205</v>
      </c>
      <c r="B183" s="95" t="s">
        <v>215</v>
      </c>
      <c r="C183" s="274"/>
      <c r="D183" s="75" t="s">
        <v>557</v>
      </c>
      <c r="E183" s="136"/>
      <c r="F183" s="110">
        <v>45658</v>
      </c>
      <c r="G183" s="111">
        <v>46752</v>
      </c>
      <c r="H183" s="112">
        <f t="shared" ref="H183" si="66">I183+J183+K183+L183</f>
        <v>143.80000000000001</v>
      </c>
      <c r="I183" s="112">
        <v>0</v>
      </c>
      <c r="J183" s="112">
        <f>125.4+18.4</f>
        <v>143.80000000000001</v>
      </c>
      <c r="K183" s="112">
        <v>0</v>
      </c>
      <c r="L183" s="112">
        <v>0</v>
      </c>
      <c r="M183" s="112">
        <f>O183+P183</f>
        <v>125.4</v>
      </c>
      <c r="N183" s="112">
        <v>0</v>
      </c>
      <c r="O183" s="112">
        <v>125.4</v>
      </c>
      <c r="P183" s="112">
        <v>0</v>
      </c>
      <c r="Q183" s="112">
        <v>0</v>
      </c>
      <c r="R183" s="112">
        <f>T183+U183</f>
        <v>125.4</v>
      </c>
      <c r="S183" s="112">
        <v>0</v>
      </c>
      <c r="T183" s="112">
        <v>125.4</v>
      </c>
      <c r="U183" s="112">
        <v>0</v>
      </c>
      <c r="V183" s="112">
        <v>0</v>
      </c>
      <c r="W183" s="120" t="s">
        <v>17</v>
      </c>
      <c r="X183" s="137" t="s">
        <v>17</v>
      </c>
      <c r="Y183" s="137" t="s">
        <v>17</v>
      </c>
      <c r="Z183" s="137" t="s">
        <v>17</v>
      </c>
      <c r="AA183" s="137" t="s">
        <v>17</v>
      </c>
      <c r="AB183" s="137" t="s">
        <v>17</v>
      </c>
      <c r="AC183" s="137" t="s">
        <v>17</v>
      </c>
      <c r="AD183" s="137" t="s">
        <v>17</v>
      </c>
      <c r="AE183" s="137" t="s">
        <v>17</v>
      </c>
      <c r="AF183" s="137" t="s">
        <v>17</v>
      </c>
      <c r="AG183" s="137" t="s">
        <v>17</v>
      </c>
      <c r="AH183" s="127" t="s">
        <v>17</v>
      </c>
    </row>
    <row r="184" spans="1:34" s="99" customFormat="1" ht="51" x14ac:dyDescent="0.25">
      <c r="A184" s="122" t="s">
        <v>479</v>
      </c>
      <c r="B184" s="95" t="s">
        <v>216</v>
      </c>
      <c r="C184" s="275"/>
      <c r="D184" s="75" t="s">
        <v>557</v>
      </c>
      <c r="E184" s="136"/>
      <c r="F184" s="110">
        <v>45658</v>
      </c>
      <c r="G184" s="111">
        <v>46752</v>
      </c>
      <c r="H184" s="112">
        <f>I184+J184+K184+L184</f>
        <v>5</v>
      </c>
      <c r="I184" s="112">
        <v>0</v>
      </c>
      <c r="J184" s="112">
        <v>5</v>
      </c>
      <c r="K184" s="112">
        <v>0</v>
      </c>
      <c r="L184" s="112">
        <v>0</v>
      </c>
      <c r="M184" s="112">
        <f>O184+P184</f>
        <v>5</v>
      </c>
      <c r="N184" s="112">
        <v>0</v>
      </c>
      <c r="O184" s="112">
        <v>5</v>
      </c>
      <c r="P184" s="112">
        <v>0</v>
      </c>
      <c r="Q184" s="112">
        <v>0</v>
      </c>
      <c r="R184" s="112">
        <f t="shared" si="64"/>
        <v>5</v>
      </c>
      <c r="S184" s="112">
        <v>0</v>
      </c>
      <c r="T184" s="112">
        <v>5</v>
      </c>
      <c r="U184" s="112">
        <v>0</v>
      </c>
      <c r="V184" s="112">
        <v>0</v>
      </c>
      <c r="W184" s="120" t="s">
        <v>17</v>
      </c>
      <c r="X184" s="137" t="s">
        <v>17</v>
      </c>
      <c r="Y184" s="137" t="s">
        <v>17</v>
      </c>
      <c r="Z184" s="137" t="s">
        <v>17</v>
      </c>
      <c r="AA184" s="137" t="s">
        <v>17</v>
      </c>
      <c r="AB184" s="137" t="s">
        <v>17</v>
      </c>
      <c r="AC184" s="137" t="s">
        <v>17</v>
      </c>
      <c r="AD184" s="137" t="s">
        <v>17</v>
      </c>
      <c r="AE184" s="137" t="s">
        <v>17</v>
      </c>
      <c r="AF184" s="137" t="s">
        <v>17</v>
      </c>
      <c r="AG184" s="137" t="s">
        <v>17</v>
      </c>
      <c r="AH184" s="127" t="s">
        <v>17</v>
      </c>
    </row>
    <row r="185" spans="1:34" s="26" customFormat="1" ht="38.25" x14ac:dyDescent="0.25">
      <c r="A185" s="132"/>
      <c r="B185" s="95" t="s">
        <v>707</v>
      </c>
      <c r="C185" s="247"/>
      <c r="D185" s="133"/>
      <c r="E185" s="133"/>
      <c r="F185" s="360" t="s">
        <v>349</v>
      </c>
      <c r="G185" s="361"/>
      <c r="H185" s="134"/>
      <c r="I185" s="134"/>
      <c r="J185" s="134"/>
      <c r="K185" s="135"/>
      <c r="L185" s="134"/>
      <c r="M185" s="134"/>
      <c r="N185" s="134"/>
      <c r="O185" s="134"/>
      <c r="P185" s="134"/>
      <c r="Q185" s="134"/>
      <c r="R185" s="134"/>
      <c r="S185" s="134"/>
      <c r="T185" s="134"/>
      <c r="U185" s="134"/>
      <c r="V185" s="134"/>
      <c r="W185" s="113"/>
      <c r="X185" s="113"/>
      <c r="Y185" s="113"/>
      <c r="Z185" s="113" t="s">
        <v>17</v>
      </c>
      <c r="AA185" s="113"/>
      <c r="AB185" s="113"/>
      <c r="AC185" s="113"/>
      <c r="AD185" s="113" t="s">
        <v>17</v>
      </c>
      <c r="AE185" s="113"/>
      <c r="AF185" s="113"/>
      <c r="AG185" s="113"/>
      <c r="AH185" s="113" t="s">
        <v>17</v>
      </c>
    </row>
    <row r="186" spans="1:34" s="118" customFormat="1" ht="51" x14ac:dyDescent="0.25">
      <c r="A186" s="116" t="s">
        <v>480</v>
      </c>
      <c r="B186" s="101" t="s">
        <v>126</v>
      </c>
      <c r="C186" s="32" t="s">
        <v>732</v>
      </c>
      <c r="D186" s="102" t="s">
        <v>557</v>
      </c>
      <c r="E186" s="136"/>
      <c r="F186" s="39">
        <v>45658</v>
      </c>
      <c r="G186" s="40">
        <v>46752</v>
      </c>
      <c r="H186" s="66">
        <f>I186+J186+K186+L186</f>
        <v>2795.3</v>
      </c>
      <c r="I186" s="66">
        <f>I187+I188+I189</f>
        <v>0</v>
      </c>
      <c r="J186" s="66">
        <f>J187+J188+J189</f>
        <v>0</v>
      </c>
      <c r="K186" s="41">
        <f>K187+K188+K189+K190</f>
        <v>2795.3</v>
      </c>
      <c r="L186" s="66">
        <f>L187+L188+L189</f>
        <v>0</v>
      </c>
      <c r="M186" s="66">
        <f t="shared" ref="M186" si="67">N186+O186+P186+Q186</f>
        <v>3905.4</v>
      </c>
      <c r="N186" s="66">
        <f>N187+N188+N189</f>
        <v>0</v>
      </c>
      <c r="O186" s="66">
        <f>O187+O188+O189</f>
        <v>0</v>
      </c>
      <c r="P186" s="66">
        <f>P187+P188+P189</f>
        <v>3905.4</v>
      </c>
      <c r="Q186" s="66">
        <f>Q187+Q188+Q189</f>
        <v>0</v>
      </c>
      <c r="R186" s="66">
        <f>S186+T186+U186+V186</f>
        <v>3905.4</v>
      </c>
      <c r="S186" s="66">
        <f>S187+S188+S189</f>
        <v>0</v>
      </c>
      <c r="T186" s="66">
        <f>T187+T188+T189</f>
        <v>0</v>
      </c>
      <c r="U186" s="66">
        <f>U187+U188+U189</f>
        <v>3905.4</v>
      </c>
      <c r="V186" s="66">
        <f>V187+V188+V189</f>
        <v>0</v>
      </c>
      <c r="W186" s="117" t="s">
        <v>17</v>
      </c>
      <c r="X186" s="138" t="s">
        <v>17</v>
      </c>
      <c r="Y186" s="138" t="s">
        <v>17</v>
      </c>
      <c r="Z186" s="138" t="s">
        <v>17</v>
      </c>
      <c r="AA186" s="138" t="s">
        <v>17</v>
      </c>
      <c r="AB186" s="138" t="s">
        <v>17</v>
      </c>
      <c r="AC186" s="138" t="s">
        <v>17</v>
      </c>
      <c r="AD186" s="138" t="s">
        <v>17</v>
      </c>
      <c r="AE186" s="138" t="s">
        <v>17</v>
      </c>
      <c r="AF186" s="138" t="s">
        <v>17</v>
      </c>
      <c r="AG186" s="138" t="s">
        <v>17</v>
      </c>
      <c r="AH186" s="138" t="s">
        <v>17</v>
      </c>
    </row>
    <row r="187" spans="1:34" s="121" customFormat="1" ht="38.25" x14ac:dyDescent="0.25">
      <c r="A187" s="122" t="s">
        <v>481</v>
      </c>
      <c r="B187" s="139" t="s">
        <v>127</v>
      </c>
      <c r="C187" s="341" t="s">
        <v>732</v>
      </c>
      <c r="D187" s="341" t="s">
        <v>557</v>
      </c>
      <c r="E187" s="140"/>
      <c r="F187" s="47">
        <v>45658</v>
      </c>
      <c r="G187" s="48">
        <v>46752</v>
      </c>
      <c r="H187" s="112">
        <f t="shared" ref="H187" si="68">I187+J187+K187+L187</f>
        <v>2518.3000000000002</v>
      </c>
      <c r="I187" s="112">
        <v>0</v>
      </c>
      <c r="J187" s="112">
        <v>0</v>
      </c>
      <c r="K187" s="49">
        <v>2518.3000000000002</v>
      </c>
      <c r="L187" s="112">
        <v>0</v>
      </c>
      <c r="M187" s="112">
        <f>O187+P187</f>
        <v>3655.4</v>
      </c>
      <c r="N187" s="112">
        <v>0</v>
      </c>
      <c r="O187" s="112">
        <v>0</v>
      </c>
      <c r="P187" s="112">
        <v>3655.4</v>
      </c>
      <c r="Q187" s="112">
        <v>0</v>
      </c>
      <c r="R187" s="112">
        <f>T187+U187</f>
        <v>3655.4</v>
      </c>
      <c r="S187" s="112">
        <v>0</v>
      </c>
      <c r="T187" s="112">
        <v>0</v>
      </c>
      <c r="U187" s="112">
        <v>3655.4</v>
      </c>
      <c r="V187" s="112">
        <v>0</v>
      </c>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25.5" x14ac:dyDescent="0.25">
      <c r="A188" s="141" t="s">
        <v>482</v>
      </c>
      <c r="B188" s="95" t="s">
        <v>391</v>
      </c>
      <c r="C188" s="341"/>
      <c r="D188" s="341"/>
      <c r="E188" s="142"/>
      <c r="F188" s="47">
        <v>45658</v>
      </c>
      <c r="G188" s="48">
        <v>46752</v>
      </c>
      <c r="H188" s="112">
        <f>J188+K188</f>
        <v>277</v>
      </c>
      <c r="I188" s="112">
        <v>0</v>
      </c>
      <c r="J188" s="112"/>
      <c r="K188" s="49">
        <v>277</v>
      </c>
      <c r="L188" s="112">
        <v>0</v>
      </c>
      <c r="M188" s="112">
        <f>O188+P188</f>
        <v>250</v>
      </c>
      <c r="N188" s="112">
        <v>0</v>
      </c>
      <c r="O188" s="112">
        <v>0</v>
      </c>
      <c r="P188" s="112">
        <v>250</v>
      </c>
      <c r="Q188" s="112">
        <v>0</v>
      </c>
      <c r="R188" s="112">
        <f>T188+U188</f>
        <v>250</v>
      </c>
      <c r="S188" s="112">
        <v>0</v>
      </c>
      <c r="T188" s="112">
        <v>0</v>
      </c>
      <c r="U188" s="112">
        <v>250</v>
      </c>
      <c r="V188" s="112">
        <v>0</v>
      </c>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22"/>
      <c r="B189" s="95" t="s">
        <v>746</v>
      </c>
      <c r="C189" s="341"/>
      <c r="D189" s="341"/>
      <c r="E189" s="143"/>
      <c r="F189" s="351" t="s">
        <v>349</v>
      </c>
      <c r="G189" s="352"/>
      <c r="H189" s="144"/>
      <c r="I189" s="144"/>
      <c r="J189" s="144"/>
      <c r="K189" s="135"/>
      <c r="L189" s="144"/>
      <c r="M189" s="144"/>
      <c r="N189" s="144"/>
      <c r="O189" s="144"/>
      <c r="P189" s="144"/>
      <c r="Q189" s="144"/>
      <c r="R189" s="144"/>
      <c r="S189" s="144"/>
      <c r="T189" s="144"/>
      <c r="U189" s="144"/>
      <c r="V189" s="144"/>
      <c r="W189" s="137"/>
      <c r="X189" s="137"/>
      <c r="Y189" s="137"/>
      <c r="Z189" s="137" t="s">
        <v>17</v>
      </c>
      <c r="AA189" s="137"/>
      <c r="AB189" s="137"/>
      <c r="AC189" s="137"/>
      <c r="AD189" s="137" t="s">
        <v>17</v>
      </c>
      <c r="AE189" s="137"/>
      <c r="AF189" s="137"/>
      <c r="AG189" s="137"/>
      <c r="AH189" s="137" t="s">
        <v>17</v>
      </c>
    </row>
    <row r="190" spans="1:34" s="121" customFormat="1" ht="52.9" hidden="1" x14ac:dyDescent="0.3">
      <c r="A190" s="141" t="s">
        <v>483</v>
      </c>
      <c r="B190" s="95" t="s">
        <v>600</v>
      </c>
      <c r="C190" s="247" t="s">
        <v>732</v>
      </c>
      <c r="D190" s="143"/>
      <c r="E190" s="145"/>
      <c r="F190" s="47">
        <v>45658</v>
      </c>
      <c r="G190" s="48">
        <v>46752</v>
      </c>
      <c r="H190" s="112">
        <f t="shared" ref="H190" si="69">I190+J190+K190+L190</f>
        <v>0</v>
      </c>
      <c r="I190" s="112">
        <v>0</v>
      </c>
      <c r="J190" s="112">
        <v>0</v>
      </c>
      <c r="K190" s="49">
        <v>0</v>
      </c>
      <c r="L190" s="112">
        <v>0</v>
      </c>
      <c r="M190" s="112">
        <f t="shared" ref="M190" si="70">N190+O190+P190+Q190</f>
        <v>0</v>
      </c>
      <c r="N190" s="112">
        <v>0</v>
      </c>
      <c r="O190" s="112">
        <v>0</v>
      </c>
      <c r="P190" s="112">
        <v>0</v>
      </c>
      <c r="Q190" s="112">
        <v>0</v>
      </c>
      <c r="R190" s="112">
        <f t="shared" ref="R190" si="71">S190+T190+U190+V190</f>
        <v>0</v>
      </c>
      <c r="S190" s="112">
        <v>0</v>
      </c>
      <c r="T190" s="112">
        <v>0</v>
      </c>
      <c r="U190" s="112">
        <v>0</v>
      </c>
      <c r="V190" s="112">
        <v>0</v>
      </c>
      <c r="W190" s="120"/>
      <c r="X190" s="137"/>
      <c r="Y190" s="137" t="s">
        <v>17</v>
      </c>
      <c r="Z190" s="137" t="s">
        <v>17</v>
      </c>
      <c r="AA190" s="137"/>
      <c r="AB190" s="137"/>
      <c r="AC190" s="137"/>
      <c r="AD190" s="137"/>
      <c r="AE190" s="137"/>
      <c r="AF190" s="137"/>
      <c r="AG190" s="137"/>
      <c r="AH190" s="137"/>
    </row>
    <row r="191" spans="1:34" s="121" customFormat="1" ht="52.9" hidden="1" x14ac:dyDescent="0.3">
      <c r="A191" s="141"/>
      <c r="B191" s="95" t="s">
        <v>662</v>
      </c>
      <c r="C191" s="247" t="s">
        <v>732</v>
      </c>
      <c r="D191" s="143"/>
      <c r="E191" s="145"/>
      <c r="F191" s="57"/>
      <c r="G191" s="57"/>
      <c r="H191" s="112"/>
      <c r="I191" s="144"/>
      <c r="J191" s="144"/>
      <c r="K191" s="135"/>
      <c r="L191" s="144"/>
      <c r="M191" s="144"/>
      <c r="N191" s="144"/>
      <c r="O191" s="144"/>
      <c r="P191" s="144"/>
      <c r="Q191" s="144"/>
      <c r="R191" s="144"/>
      <c r="S191" s="144"/>
      <c r="T191" s="144"/>
      <c r="U191" s="144"/>
      <c r="V191" s="144"/>
      <c r="W191" s="120"/>
      <c r="X191" s="137"/>
      <c r="Y191" s="137"/>
      <c r="Z191" s="137" t="s">
        <v>17</v>
      </c>
      <c r="AA191" s="137"/>
      <c r="AB191" s="137"/>
      <c r="AC191" s="137"/>
      <c r="AD191" s="137" t="s">
        <v>17</v>
      </c>
      <c r="AE191" s="137"/>
      <c r="AF191" s="137"/>
      <c r="AG191" s="137"/>
      <c r="AH191" s="137" t="s">
        <v>17</v>
      </c>
    </row>
    <row r="192" spans="1:34" s="121" customFormat="1" ht="51" x14ac:dyDescent="0.25">
      <c r="A192" s="302" t="s">
        <v>484</v>
      </c>
      <c r="B192" s="356" t="s">
        <v>546</v>
      </c>
      <c r="C192" s="32" t="s">
        <v>732</v>
      </c>
      <c r="D192" s="147"/>
      <c r="E192" s="136"/>
      <c r="F192" s="47">
        <v>45658</v>
      </c>
      <c r="G192" s="48">
        <v>46752</v>
      </c>
      <c r="H192" s="66">
        <f>J192+K192+I192</f>
        <v>61.8</v>
      </c>
      <c r="I192" s="148">
        <v>0</v>
      </c>
      <c r="J192" s="148">
        <f>J193+J194</f>
        <v>61.8</v>
      </c>
      <c r="K192" s="149">
        <v>0</v>
      </c>
      <c r="L192" s="149">
        <v>0</v>
      </c>
      <c r="M192" s="148">
        <f t="shared" ref="M192:M198" si="72">O192+P192</f>
        <v>63.4</v>
      </c>
      <c r="N192" s="148"/>
      <c r="O192" s="148">
        <f>O193+O194</f>
        <v>63.4</v>
      </c>
      <c r="P192" s="148">
        <f>P193+P194</f>
        <v>0</v>
      </c>
      <c r="Q192" s="148"/>
      <c r="R192" s="148">
        <f t="shared" ref="R192:R198" si="73">T192+U192</f>
        <v>63.4</v>
      </c>
      <c r="S192" s="148"/>
      <c r="T192" s="148">
        <f>T193+T194</f>
        <v>63.4</v>
      </c>
      <c r="U192" s="148">
        <f>U193+U194</f>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03"/>
      <c r="B193" s="357"/>
      <c r="C193" s="316" t="s">
        <v>721</v>
      </c>
      <c r="D193" s="147" t="s">
        <v>560</v>
      </c>
      <c r="E193" s="136"/>
      <c r="F193" s="47">
        <v>45658</v>
      </c>
      <c r="G193" s="48">
        <v>46752</v>
      </c>
      <c r="H193" s="112">
        <f>J193+K193</f>
        <v>0</v>
      </c>
      <c r="I193" s="144">
        <v>0</v>
      </c>
      <c r="J193" s="144">
        <v>0</v>
      </c>
      <c r="K193" s="135">
        <v>0</v>
      </c>
      <c r="L193" s="144">
        <v>0</v>
      </c>
      <c r="M193" s="144">
        <f>O193+P193</f>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04"/>
      <c r="B194" s="343"/>
      <c r="C194" s="319"/>
      <c r="D194" s="147" t="s">
        <v>678</v>
      </c>
      <c r="E194" s="136"/>
      <c r="F194" s="47">
        <v>45658</v>
      </c>
      <c r="G194" s="48">
        <v>46752</v>
      </c>
      <c r="H194" s="112">
        <f t="shared" ref="H194:H198" si="74">J194+K194</f>
        <v>61.8</v>
      </c>
      <c r="I194" s="144">
        <v>0</v>
      </c>
      <c r="J194" s="144">
        <f>J196+J198</f>
        <v>61.8</v>
      </c>
      <c r="K194" s="135">
        <v>0</v>
      </c>
      <c r="L194" s="144">
        <v>0</v>
      </c>
      <c r="M194" s="144">
        <f>O194+P194</f>
        <v>63.4</v>
      </c>
      <c r="N194" s="144"/>
      <c r="O194" s="144">
        <f>O196+O198</f>
        <v>63.4</v>
      </c>
      <c r="P194" s="144">
        <v>0</v>
      </c>
      <c r="Q194" s="144"/>
      <c r="R194" s="144">
        <f t="shared" si="73"/>
        <v>63.4</v>
      </c>
      <c r="S194" s="144"/>
      <c r="T194" s="144">
        <f>T196+T198</f>
        <v>63.4</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16" t="s">
        <v>382</v>
      </c>
      <c r="B195" s="342" t="s">
        <v>545</v>
      </c>
      <c r="C195" s="316" t="s">
        <v>720</v>
      </c>
      <c r="D195" s="150" t="s">
        <v>561</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319"/>
      <c r="B196" s="343"/>
      <c r="C196" s="319"/>
      <c r="D196" s="150" t="s">
        <v>557</v>
      </c>
      <c r="E196" s="136"/>
      <c r="F196" s="47">
        <v>45658</v>
      </c>
      <c r="G196" s="48">
        <v>46752</v>
      </c>
      <c r="H196" s="112">
        <f t="shared" si="74"/>
        <v>61.3</v>
      </c>
      <c r="I196" s="144">
        <v>0</v>
      </c>
      <c r="J196" s="144">
        <v>61.3</v>
      </c>
      <c r="K196" s="135">
        <v>0</v>
      </c>
      <c r="L196" s="144">
        <v>0</v>
      </c>
      <c r="M196" s="144">
        <f t="shared" si="72"/>
        <v>62.9</v>
      </c>
      <c r="N196" s="144"/>
      <c r="O196" s="144">
        <v>62.9</v>
      </c>
      <c r="P196" s="144">
        <v>0</v>
      </c>
      <c r="Q196" s="144"/>
      <c r="R196" s="144">
        <f t="shared" si="73"/>
        <v>62.9</v>
      </c>
      <c r="S196" s="144"/>
      <c r="T196" s="144">
        <v>62.9</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63.75" x14ac:dyDescent="0.25">
      <c r="A197" s="305" t="s">
        <v>602</v>
      </c>
      <c r="B197" s="342" t="s">
        <v>544</v>
      </c>
      <c r="C197" s="316" t="s">
        <v>720</v>
      </c>
      <c r="D197" s="150" t="s">
        <v>561</v>
      </c>
      <c r="E197" s="136"/>
      <c r="F197" s="47">
        <v>45658</v>
      </c>
      <c r="G197" s="48">
        <v>46752</v>
      </c>
      <c r="H197" s="112">
        <f t="shared" si="74"/>
        <v>0</v>
      </c>
      <c r="I197" s="144">
        <v>0</v>
      </c>
      <c r="J197" s="144">
        <v>0</v>
      </c>
      <c r="K197" s="135">
        <v>0</v>
      </c>
      <c r="L197" s="144">
        <v>0</v>
      </c>
      <c r="M197" s="144">
        <f t="shared" si="72"/>
        <v>0</v>
      </c>
      <c r="N197" s="144"/>
      <c r="O197" s="144">
        <v>0</v>
      </c>
      <c r="P197" s="144">
        <v>0</v>
      </c>
      <c r="Q197" s="144"/>
      <c r="R197" s="144">
        <f t="shared" si="73"/>
        <v>0</v>
      </c>
      <c r="S197" s="144"/>
      <c r="T197" s="144">
        <v>0</v>
      </c>
      <c r="U197" s="144">
        <v>0</v>
      </c>
      <c r="V197" s="144"/>
      <c r="W197" s="120" t="s">
        <v>17</v>
      </c>
      <c r="X197" s="137" t="s">
        <v>17</v>
      </c>
      <c r="Y197" s="137" t="s">
        <v>17</v>
      </c>
      <c r="Z197" s="137" t="s">
        <v>17</v>
      </c>
      <c r="AA197" s="137" t="s">
        <v>17</v>
      </c>
      <c r="AB197" s="137" t="s">
        <v>17</v>
      </c>
      <c r="AC197" s="137" t="s">
        <v>17</v>
      </c>
      <c r="AD197" s="137" t="s">
        <v>17</v>
      </c>
      <c r="AE197" s="137" t="s">
        <v>17</v>
      </c>
      <c r="AF197" s="137" t="s">
        <v>17</v>
      </c>
      <c r="AG197" s="137" t="s">
        <v>17</v>
      </c>
      <c r="AH197" s="137" t="s">
        <v>17</v>
      </c>
    </row>
    <row r="198" spans="1:36" s="121" customFormat="1" ht="51" x14ac:dyDescent="0.25">
      <c r="A198" s="306"/>
      <c r="B198" s="343"/>
      <c r="C198" s="319"/>
      <c r="D198" s="150" t="s">
        <v>557</v>
      </c>
      <c r="E198" s="136"/>
      <c r="F198" s="47">
        <v>45658</v>
      </c>
      <c r="G198" s="237">
        <v>46752</v>
      </c>
      <c r="H198" s="112">
        <f t="shared" si="74"/>
        <v>0.5</v>
      </c>
      <c r="I198" s="144">
        <v>0</v>
      </c>
      <c r="J198" s="144">
        <v>0.5</v>
      </c>
      <c r="K198" s="135">
        <v>0</v>
      </c>
      <c r="L198" s="144">
        <v>0</v>
      </c>
      <c r="M198" s="144">
        <f t="shared" si="72"/>
        <v>0.5</v>
      </c>
      <c r="N198" s="144"/>
      <c r="O198" s="144">
        <v>0.5</v>
      </c>
      <c r="P198" s="144">
        <v>0</v>
      </c>
      <c r="Q198" s="144"/>
      <c r="R198" s="144">
        <f t="shared" si="73"/>
        <v>0.5</v>
      </c>
      <c r="S198" s="144"/>
      <c r="T198" s="144">
        <v>0.5</v>
      </c>
      <c r="U198" s="144">
        <v>0</v>
      </c>
      <c r="V198" s="144"/>
      <c r="W198" s="120" t="s">
        <v>17</v>
      </c>
      <c r="X198" s="137" t="s">
        <v>17</v>
      </c>
      <c r="Y198" s="137" t="s">
        <v>17</v>
      </c>
      <c r="Z198" s="137" t="s">
        <v>17</v>
      </c>
      <c r="AA198" s="137" t="s">
        <v>17</v>
      </c>
      <c r="AB198" s="137" t="s">
        <v>17</v>
      </c>
      <c r="AC198" s="137" t="s">
        <v>17</v>
      </c>
      <c r="AD198" s="137" t="s">
        <v>17</v>
      </c>
      <c r="AE198" s="137" t="s">
        <v>17</v>
      </c>
      <c r="AF198" s="137" t="s">
        <v>17</v>
      </c>
      <c r="AG198" s="137" t="s">
        <v>17</v>
      </c>
      <c r="AH198" s="137" t="s">
        <v>17</v>
      </c>
    </row>
    <row r="199" spans="1:36" s="121" customFormat="1" ht="38.25" x14ac:dyDescent="0.25">
      <c r="A199" s="146"/>
      <c r="B199" s="95" t="s">
        <v>747</v>
      </c>
      <c r="C199" s="75"/>
      <c r="D199" s="75"/>
      <c r="E199" s="136"/>
      <c r="F199" s="47">
        <v>45658</v>
      </c>
      <c r="G199" s="237">
        <v>46752</v>
      </c>
      <c r="H199" s="112"/>
      <c r="I199" s="144"/>
      <c r="J199" s="144"/>
      <c r="K199" s="135"/>
      <c r="L199" s="144"/>
      <c r="M199" s="144"/>
      <c r="N199" s="144"/>
      <c r="O199" s="144"/>
      <c r="P199" s="144"/>
      <c r="Q199" s="144"/>
      <c r="R199" s="144"/>
      <c r="S199" s="144"/>
      <c r="T199" s="144"/>
      <c r="U199" s="144"/>
      <c r="V199" s="144"/>
      <c r="W199" s="120"/>
      <c r="X199" s="137"/>
      <c r="Y199" s="137"/>
      <c r="Z199" s="137" t="s">
        <v>17</v>
      </c>
      <c r="AA199" s="137"/>
      <c r="AB199" s="137"/>
      <c r="AC199" s="137"/>
      <c r="AD199" s="137" t="s">
        <v>17</v>
      </c>
      <c r="AE199" s="137"/>
      <c r="AF199" s="137"/>
      <c r="AG199" s="137"/>
      <c r="AH199" s="137" t="s">
        <v>17</v>
      </c>
    </row>
    <row r="200" spans="1:36" s="121" customFormat="1" ht="15.75" x14ac:dyDescent="0.25">
      <c r="A200" s="334" t="s">
        <v>727</v>
      </c>
      <c r="B200" s="335"/>
      <c r="C200" s="335"/>
      <c r="D200" s="335"/>
      <c r="E200" s="335"/>
      <c r="F200" s="335"/>
      <c r="G200" s="335"/>
      <c r="H200" s="335"/>
      <c r="I200" s="335"/>
      <c r="J200" s="335"/>
      <c r="K200" s="335"/>
      <c r="L200" s="335"/>
      <c r="M200" s="335"/>
      <c r="N200" s="335"/>
      <c r="O200" s="335"/>
      <c r="P200" s="335"/>
      <c r="Q200" s="335"/>
      <c r="R200" s="335"/>
      <c r="S200" s="335"/>
      <c r="T200" s="335"/>
      <c r="U200" s="335"/>
      <c r="V200" s="335"/>
      <c r="W200" s="335"/>
      <c r="X200" s="335"/>
      <c r="Y200" s="335"/>
      <c r="Z200" s="335"/>
      <c r="AA200" s="335"/>
      <c r="AB200" s="335"/>
      <c r="AC200" s="335"/>
      <c r="AD200" s="335"/>
      <c r="AE200" s="335"/>
      <c r="AF200" s="335"/>
      <c r="AG200" s="335"/>
      <c r="AH200" s="336"/>
    </row>
    <row r="201" spans="1:36" s="118" customFormat="1" ht="38.25" x14ac:dyDescent="0.25">
      <c r="A201" s="257" t="s">
        <v>552</v>
      </c>
      <c r="B201" s="101" t="s">
        <v>389</v>
      </c>
      <c r="C201" s="269" t="s">
        <v>724</v>
      </c>
      <c r="D201" s="316" t="s">
        <v>549</v>
      </c>
      <c r="E201" s="307" t="s">
        <v>142</v>
      </c>
      <c r="F201" s="39">
        <v>45658</v>
      </c>
      <c r="G201" s="40">
        <v>46752</v>
      </c>
      <c r="H201" s="66">
        <f>J201+K201+I201</f>
        <v>6279.9</v>
      </c>
      <c r="I201" s="148">
        <v>0</v>
      </c>
      <c r="J201" s="148">
        <f>J202</f>
        <v>0</v>
      </c>
      <c r="K201" s="149">
        <f>K202</f>
        <v>6279.9</v>
      </c>
      <c r="L201" s="148"/>
      <c r="M201" s="148">
        <f>M202</f>
        <v>6279.9</v>
      </c>
      <c r="N201" s="148"/>
      <c r="O201" s="148">
        <f>O202</f>
        <v>0</v>
      </c>
      <c r="P201" s="148">
        <f>P202</f>
        <v>6279.9</v>
      </c>
      <c r="Q201" s="148"/>
      <c r="R201" s="148">
        <f>R202</f>
        <v>6279.9</v>
      </c>
      <c r="S201" s="148"/>
      <c r="T201" s="148">
        <f>T202</f>
        <v>0</v>
      </c>
      <c r="U201" s="148">
        <f>U202</f>
        <v>6279.9</v>
      </c>
      <c r="V201" s="148"/>
      <c r="W201" s="117" t="s">
        <v>17</v>
      </c>
      <c r="X201" s="138" t="s">
        <v>17</v>
      </c>
      <c r="Y201" s="138" t="s">
        <v>17</v>
      </c>
      <c r="Z201" s="138" t="s">
        <v>17</v>
      </c>
      <c r="AA201" s="138" t="s">
        <v>17</v>
      </c>
      <c r="AB201" s="138" t="s">
        <v>17</v>
      </c>
      <c r="AC201" s="138" t="s">
        <v>17</v>
      </c>
      <c r="AD201" s="138" t="s">
        <v>17</v>
      </c>
      <c r="AE201" s="138" t="s">
        <v>17</v>
      </c>
      <c r="AF201" s="138" t="s">
        <v>17</v>
      </c>
      <c r="AG201" s="138" t="s">
        <v>17</v>
      </c>
      <c r="AH201" s="138" t="s">
        <v>17</v>
      </c>
    </row>
    <row r="202" spans="1:36" s="121" customFormat="1" ht="38.25" x14ac:dyDescent="0.25">
      <c r="A202" s="141" t="s">
        <v>404</v>
      </c>
      <c r="B202" s="95" t="s">
        <v>390</v>
      </c>
      <c r="C202" s="283"/>
      <c r="D202" s="318"/>
      <c r="E202" s="308"/>
      <c r="F202" s="47">
        <v>45658</v>
      </c>
      <c r="G202" s="48">
        <v>46752</v>
      </c>
      <c r="H202" s="112">
        <f>J202+K202</f>
        <v>6279.9</v>
      </c>
      <c r="I202" s="144">
        <v>0</v>
      </c>
      <c r="J202" s="144">
        <v>0</v>
      </c>
      <c r="K202" s="135">
        <v>6279.9</v>
      </c>
      <c r="L202" s="144"/>
      <c r="M202" s="144">
        <f>O202+P202</f>
        <v>6279.9</v>
      </c>
      <c r="N202" s="144"/>
      <c r="O202" s="144">
        <v>0</v>
      </c>
      <c r="P202" s="144">
        <v>6279.9</v>
      </c>
      <c r="Q202" s="144"/>
      <c r="R202" s="144">
        <f>T202+U202</f>
        <v>6279.9</v>
      </c>
      <c r="S202" s="144"/>
      <c r="T202" s="144">
        <v>0</v>
      </c>
      <c r="U202" s="144">
        <v>6279.9</v>
      </c>
      <c r="V202" s="144"/>
      <c r="W202" s="120" t="s">
        <v>17</v>
      </c>
      <c r="X202" s="137" t="s">
        <v>17</v>
      </c>
      <c r="Y202" s="137" t="s">
        <v>17</v>
      </c>
      <c r="Z202" s="137" t="s">
        <v>17</v>
      </c>
      <c r="AA202" s="137" t="s">
        <v>17</v>
      </c>
      <c r="AB202" s="137" t="s">
        <v>17</v>
      </c>
      <c r="AC202" s="137" t="s">
        <v>17</v>
      </c>
      <c r="AD202" s="137" t="s">
        <v>17</v>
      </c>
      <c r="AE202" s="137" t="s">
        <v>17</v>
      </c>
      <c r="AF202" s="137" t="s">
        <v>17</v>
      </c>
      <c r="AG202" s="137" t="s">
        <v>17</v>
      </c>
      <c r="AH202" s="137" t="s">
        <v>17</v>
      </c>
    </row>
    <row r="203" spans="1:36" s="121" customFormat="1" ht="51" x14ac:dyDescent="0.25">
      <c r="A203" s="146"/>
      <c r="B203" s="95" t="s">
        <v>748</v>
      </c>
      <c r="C203" s="319"/>
      <c r="D203" s="319"/>
      <c r="E203" s="308"/>
      <c r="F203" s="57"/>
      <c r="G203" s="58"/>
      <c r="H203" s="112"/>
      <c r="I203" s="144"/>
      <c r="J203" s="144"/>
      <c r="K203" s="135"/>
      <c r="L203" s="144"/>
      <c r="M203" s="144"/>
      <c r="N203" s="144"/>
      <c r="O203" s="144"/>
      <c r="P203" s="144"/>
      <c r="Q203" s="144"/>
      <c r="R203" s="144"/>
      <c r="S203" s="144"/>
      <c r="T203" s="144"/>
      <c r="U203" s="144"/>
      <c r="V203" s="144"/>
      <c r="W203" s="120" t="s">
        <v>17</v>
      </c>
      <c r="X203" s="137" t="s">
        <v>17</v>
      </c>
      <c r="Y203" s="137" t="s">
        <v>17</v>
      </c>
      <c r="Z203" s="137" t="s">
        <v>17</v>
      </c>
      <c r="AA203" s="137" t="s">
        <v>17</v>
      </c>
      <c r="AB203" s="137" t="s">
        <v>17</v>
      </c>
      <c r="AC203" s="137" t="s">
        <v>17</v>
      </c>
      <c r="AD203" s="137" t="s">
        <v>17</v>
      </c>
      <c r="AE203" s="137" t="s">
        <v>17</v>
      </c>
      <c r="AF203" s="137" t="s">
        <v>17</v>
      </c>
      <c r="AG203" s="137" t="s">
        <v>17</v>
      </c>
      <c r="AH203" s="137" t="s">
        <v>17</v>
      </c>
    </row>
    <row r="204" spans="1:36" s="118" customFormat="1" ht="81.75" customHeight="1" x14ac:dyDescent="0.25">
      <c r="A204" s="258" t="s">
        <v>485</v>
      </c>
      <c r="B204" s="101" t="s">
        <v>553</v>
      </c>
      <c r="C204" s="251" t="s">
        <v>724</v>
      </c>
      <c r="D204" s="251" t="s">
        <v>723</v>
      </c>
      <c r="E204" s="308"/>
      <c r="F204" s="39"/>
      <c r="G204" s="40"/>
      <c r="H204" s="66">
        <f>K204</f>
        <v>0</v>
      </c>
      <c r="I204" s="148">
        <v>0</v>
      </c>
      <c r="J204" s="148">
        <v>0</v>
      </c>
      <c r="K204" s="149">
        <v>0</v>
      </c>
      <c r="L204" s="148">
        <v>0</v>
      </c>
      <c r="M204" s="148">
        <v>0</v>
      </c>
      <c r="N204" s="148"/>
      <c r="O204" s="148">
        <v>0</v>
      </c>
      <c r="P204" s="148">
        <v>0</v>
      </c>
      <c r="Q204" s="148"/>
      <c r="R204" s="148">
        <v>0</v>
      </c>
      <c r="S204" s="148"/>
      <c r="T204" s="148">
        <v>0</v>
      </c>
      <c r="U204" s="148">
        <v>0</v>
      </c>
      <c r="V204" s="148"/>
      <c r="W204" s="117"/>
      <c r="X204" s="138"/>
      <c r="Y204" s="138"/>
      <c r="Z204" s="138"/>
      <c r="AA204" s="138"/>
      <c r="AB204" s="138"/>
      <c r="AC204" s="138"/>
      <c r="AD204" s="138"/>
      <c r="AE204" s="138"/>
      <c r="AF204" s="138"/>
      <c r="AG204" s="138"/>
      <c r="AH204" s="138"/>
    </row>
    <row r="205" spans="1:36" s="5" customFormat="1" ht="15.75" x14ac:dyDescent="0.25">
      <c r="A205" s="334" t="s">
        <v>728</v>
      </c>
      <c r="B205" s="335"/>
      <c r="C205" s="335"/>
      <c r="D205" s="335"/>
      <c r="E205" s="335"/>
      <c r="F205" s="335"/>
      <c r="G205" s="335"/>
      <c r="H205" s="335"/>
      <c r="I205" s="335"/>
      <c r="J205" s="335"/>
      <c r="K205" s="335"/>
      <c r="L205" s="335"/>
      <c r="M205" s="335"/>
      <c r="N205" s="335"/>
      <c r="O205" s="335"/>
      <c r="P205" s="335"/>
      <c r="Q205" s="335"/>
      <c r="R205" s="335"/>
      <c r="S205" s="335"/>
      <c r="T205" s="335"/>
      <c r="U205" s="335"/>
      <c r="V205" s="335"/>
      <c r="W205" s="335"/>
      <c r="X205" s="335"/>
      <c r="Y205" s="335"/>
      <c r="Z205" s="335"/>
      <c r="AA205" s="335"/>
      <c r="AB205" s="335"/>
      <c r="AC205" s="335"/>
      <c r="AD205" s="335"/>
      <c r="AE205" s="335"/>
      <c r="AF205" s="335"/>
      <c r="AG205" s="335"/>
      <c r="AH205" s="336"/>
      <c r="AI205" s="24"/>
      <c r="AJ205" s="24"/>
    </row>
    <row r="206" spans="1:36" s="18" customFormat="1" ht="51" x14ac:dyDescent="0.25">
      <c r="A206" s="116">
        <v>21</v>
      </c>
      <c r="B206" s="101" t="s">
        <v>729</v>
      </c>
      <c r="C206" s="273" t="s">
        <v>831</v>
      </c>
      <c r="D206" s="276" t="s">
        <v>829</v>
      </c>
      <c r="E206" s="260" t="s">
        <v>731</v>
      </c>
      <c r="F206" s="39">
        <v>45658</v>
      </c>
      <c r="G206" s="40">
        <v>46022</v>
      </c>
      <c r="H206" s="66">
        <f>J206+K206+L206</f>
        <v>13</v>
      </c>
      <c r="I206" s="148"/>
      <c r="J206" s="148">
        <v>0</v>
      </c>
      <c r="K206" s="148">
        <f t="shared" ref="K206:L206" si="75">K207</f>
        <v>13</v>
      </c>
      <c r="L206" s="148">
        <f t="shared" si="75"/>
        <v>0</v>
      </c>
      <c r="M206" s="148">
        <f>O206+P206</f>
        <v>0</v>
      </c>
      <c r="N206" s="148"/>
      <c r="O206" s="148">
        <f>O207</f>
        <v>0</v>
      </c>
      <c r="P206" s="148">
        <f>P207</f>
        <v>0</v>
      </c>
      <c r="Q206" s="148"/>
      <c r="R206" s="148">
        <f>T206+U206</f>
        <v>0</v>
      </c>
      <c r="S206" s="148"/>
      <c r="T206" s="148">
        <f>T207</f>
        <v>0</v>
      </c>
      <c r="U206" s="148">
        <f>U207</f>
        <v>0</v>
      </c>
      <c r="V206" s="148"/>
      <c r="W206" s="117"/>
      <c r="X206" s="137" t="s">
        <v>17</v>
      </c>
      <c r="Y206" s="137" t="s">
        <v>17</v>
      </c>
      <c r="Z206" s="137" t="s">
        <v>17</v>
      </c>
      <c r="AA206" s="138"/>
      <c r="AB206" s="137"/>
      <c r="AC206" s="137"/>
      <c r="AD206" s="137"/>
      <c r="AE206" s="138"/>
      <c r="AF206" s="137"/>
      <c r="AG206" s="137"/>
      <c r="AH206" s="137"/>
    </row>
    <row r="207" spans="1:36" s="2" customFormat="1" ht="91.5" customHeight="1" x14ac:dyDescent="0.25">
      <c r="A207" s="122" t="s">
        <v>108</v>
      </c>
      <c r="B207" s="95" t="s">
        <v>718</v>
      </c>
      <c r="C207" s="274"/>
      <c r="D207" s="277"/>
      <c r="E207" s="259"/>
      <c r="F207" s="47">
        <v>45658</v>
      </c>
      <c r="G207" s="252">
        <v>46022</v>
      </c>
      <c r="H207" s="112">
        <f>J207+K207+L207</f>
        <v>13</v>
      </c>
      <c r="I207" s="144"/>
      <c r="J207" s="144">
        <v>0</v>
      </c>
      <c r="K207" s="135">
        <v>13</v>
      </c>
      <c r="L207" s="144">
        <v>0</v>
      </c>
      <c r="M207" s="148">
        <f>O207+P207</f>
        <v>0</v>
      </c>
      <c r="N207" s="144"/>
      <c r="O207" s="144">
        <v>0</v>
      </c>
      <c r="P207" s="144">
        <v>0</v>
      </c>
      <c r="Q207" s="144"/>
      <c r="R207" s="148">
        <f>T207+U207</f>
        <v>0</v>
      </c>
      <c r="S207" s="144"/>
      <c r="T207" s="144">
        <v>0</v>
      </c>
      <c r="U207" s="144">
        <v>0</v>
      </c>
      <c r="V207" s="144"/>
      <c r="W207" s="120"/>
      <c r="X207" s="137" t="s">
        <v>17</v>
      </c>
      <c r="Y207" s="137" t="s">
        <v>17</v>
      </c>
      <c r="Z207" s="137" t="s">
        <v>17</v>
      </c>
      <c r="AA207" s="137"/>
      <c r="AB207" s="137"/>
      <c r="AC207" s="137"/>
      <c r="AD207" s="137"/>
      <c r="AE207" s="137"/>
      <c r="AF207" s="137"/>
      <c r="AG207" s="137"/>
      <c r="AH207" s="137"/>
    </row>
    <row r="208" spans="1:36" s="82" customFormat="1" ht="105" customHeight="1" x14ac:dyDescent="0.25">
      <c r="A208" s="122"/>
      <c r="B208" s="95" t="s">
        <v>749</v>
      </c>
      <c r="C208" s="275"/>
      <c r="D208" s="278"/>
      <c r="E208" s="259"/>
      <c r="F208" s="47">
        <v>45658</v>
      </c>
      <c r="G208" s="248">
        <v>46022</v>
      </c>
      <c r="H208" s="112"/>
      <c r="I208" s="144"/>
      <c r="J208" s="144"/>
      <c r="K208" s="135"/>
      <c r="L208" s="144"/>
      <c r="M208" s="144"/>
      <c r="N208" s="144"/>
      <c r="O208" s="144"/>
      <c r="P208" s="144"/>
      <c r="Q208" s="144"/>
      <c r="R208" s="144"/>
      <c r="S208" s="144"/>
      <c r="T208" s="144"/>
      <c r="U208" s="144"/>
      <c r="V208" s="144"/>
      <c r="W208" s="120"/>
      <c r="X208" s="137" t="s">
        <v>17</v>
      </c>
      <c r="Y208" s="137" t="s">
        <v>17</v>
      </c>
      <c r="Z208" s="137" t="s">
        <v>17</v>
      </c>
      <c r="AA208" s="137"/>
      <c r="AB208" s="137"/>
      <c r="AC208" s="137"/>
      <c r="AD208" s="137"/>
      <c r="AE208" s="137"/>
      <c r="AF208" s="137"/>
      <c r="AG208" s="137"/>
      <c r="AH208" s="137"/>
    </row>
    <row r="209" spans="1:34" s="26" customFormat="1" ht="51" x14ac:dyDescent="0.25">
      <c r="A209" s="116">
        <v>22</v>
      </c>
      <c r="B209" s="101" t="s">
        <v>730</v>
      </c>
      <c r="C209" s="273" t="s">
        <v>831</v>
      </c>
      <c r="D209" s="276" t="s">
        <v>829</v>
      </c>
      <c r="E209" s="261" t="s">
        <v>731</v>
      </c>
      <c r="F209" s="39">
        <v>45658</v>
      </c>
      <c r="G209" s="40">
        <v>46022</v>
      </c>
      <c r="H209" s="66">
        <f>J209+K209+L209</f>
        <v>61.2</v>
      </c>
      <c r="I209" s="148"/>
      <c r="J209" s="148">
        <f>J210</f>
        <v>0</v>
      </c>
      <c r="K209" s="149">
        <f t="shared" ref="K209" si="76">K210</f>
        <v>61.2</v>
      </c>
      <c r="L209" s="148">
        <f t="shared" ref="L209" si="77">L210</f>
        <v>0</v>
      </c>
      <c r="M209" s="148">
        <f>O209+P209</f>
        <v>0</v>
      </c>
      <c r="N209" s="148"/>
      <c r="O209" s="148">
        <f>O210</f>
        <v>0</v>
      </c>
      <c r="P209" s="148">
        <f>P210</f>
        <v>0</v>
      </c>
      <c r="Q209" s="148"/>
      <c r="R209" s="148">
        <f>T209+U209</f>
        <v>0</v>
      </c>
      <c r="S209" s="148"/>
      <c r="T209" s="148">
        <f>T210</f>
        <v>0</v>
      </c>
      <c r="U209" s="148">
        <f>U210</f>
        <v>0</v>
      </c>
      <c r="V209" s="148"/>
      <c r="W209" s="117"/>
      <c r="X209" s="137" t="s">
        <v>17</v>
      </c>
      <c r="Y209" s="137" t="s">
        <v>17</v>
      </c>
      <c r="Z209" s="137" t="s">
        <v>17</v>
      </c>
      <c r="AA209" s="138"/>
      <c r="AB209" s="138"/>
      <c r="AC209" s="138"/>
      <c r="AD209" s="138"/>
      <c r="AE209" s="138"/>
      <c r="AF209" s="138"/>
      <c r="AG209" s="138"/>
      <c r="AH209" s="138"/>
    </row>
    <row r="210" spans="1:34" s="26" customFormat="1" ht="102" x14ac:dyDescent="0.25">
      <c r="A210" s="116"/>
      <c r="B210" s="95" t="s">
        <v>719</v>
      </c>
      <c r="C210" s="274"/>
      <c r="D210" s="277"/>
      <c r="E210" s="262"/>
      <c r="F210" s="47">
        <v>45658</v>
      </c>
      <c r="G210" s="252">
        <v>46022</v>
      </c>
      <c r="H210" s="112">
        <f>J210+K210+L210</f>
        <v>61.2</v>
      </c>
      <c r="I210" s="148"/>
      <c r="J210" s="144"/>
      <c r="K210" s="135">
        <v>61.2</v>
      </c>
      <c r="L210" s="144"/>
      <c r="M210" s="144"/>
      <c r="N210" s="144"/>
      <c r="O210" s="144"/>
      <c r="P210" s="144"/>
      <c r="Q210" s="144"/>
      <c r="R210" s="144"/>
      <c r="S210" s="144"/>
      <c r="T210" s="144"/>
      <c r="U210" s="144"/>
      <c r="V210" s="148"/>
      <c r="W210" s="117"/>
      <c r="X210" s="137" t="s">
        <v>17</v>
      </c>
      <c r="Y210" s="137" t="s">
        <v>17</v>
      </c>
      <c r="Z210" s="137" t="s">
        <v>17</v>
      </c>
      <c r="AA210" s="138"/>
      <c r="AB210" s="138"/>
      <c r="AC210" s="138"/>
      <c r="AD210" s="138"/>
      <c r="AE210" s="138"/>
      <c r="AF210" s="138"/>
      <c r="AG210" s="138"/>
      <c r="AH210" s="138"/>
    </row>
    <row r="211" spans="1:34" s="26" customFormat="1" ht="102" x14ac:dyDescent="0.25">
      <c r="A211" s="122" t="s">
        <v>112</v>
      </c>
      <c r="B211" s="95" t="s">
        <v>750</v>
      </c>
      <c r="C211" s="275"/>
      <c r="D211" s="278"/>
      <c r="E211" s="263"/>
      <c r="F211" s="47">
        <v>45658</v>
      </c>
      <c r="G211" s="47">
        <v>46022</v>
      </c>
      <c r="H211" s="112"/>
      <c r="I211" s="112"/>
      <c r="J211" s="112"/>
      <c r="K211" s="49"/>
      <c r="L211" s="112"/>
      <c r="M211" s="112"/>
      <c r="N211" s="112"/>
      <c r="O211" s="112"/>
      <c r="P211" s="112"/>
      <c r="Q211" s="112"/>
      <c r="R211" s="112"/>
      <c r="S211" s="112"/>
      <c r="T211" s="112"/>
      <c r="U211" s="112"/>
      <c r="V211" s="112"/>
      <c r="W211" s="120"/>
      <c r="X211" s="137" t="s">
        <v>17</v>
      </c>
      <c r="Y211" s="137" t="s">
        <v>17</v>
      </c>
      <c r="Z211" s="137" t="s">
        <v>17</v>
      </c>
      <c r="AA211" s="120"/>
      <c r="AB211" s="120"/>
      <c r="AC211" s="120"/>
      <c r="AD211" s="120"/>
      <c r="AE211" s="120"/>
      <c r="AF211" s="120"/>
      <c r="AG211" s="120"/>
      <c r="AH211" s="120"/>
    </row>
    <row r="212" spans="1:34" s="26" customFormat="1" ht="15.75" x14ac:dyDescent="0.25">
      <c r="A212" s="286" t="s">
        <v>53</v>
      </c>
      <c r="B212" s="287"/>
      <c r="C212" s="287"/>
      <c r="D212" s="288"/>
      <c r="E212" s="19"/>
      <c r="F212" s="224"/>
      <c r="G212" s="214"/>
      <c r="H212" s="225">
        <f>J212+K212+I212</f>
        <v>196750.19999999998</v>
      </c>
      <c r="I212" s="225">
        <v>0</v>
      </c>
      <c r="J212" s="225">
        <f>J117+J121+J125+J130+J146+J151+J157+J162+J166+J170+J174+J178+J182+J186+J192+J201+J204+J206+J209</f>
        <v>1861.3</v>
      </c>
      <c r="K212" s="225">
        <f t="shared" ref="K212:L212" si="78">K117+K121+K125+K130+K146+K151+K157+K162+K166+K170+K174+K178+K182+K186+K192+K201+K204+K206+K209</f>
        <v>194888.9</v>
      </c>
      <c r="L212" s="225">
        <f t="shared" si="78"/>
        <v>0</v>
      </c>
      <c r="M212" s="225">
        <f>O212+P212</f>
        <v>182646.59999999998</v>
      </c>
      <c r="N212" s="225"/>
      <c r="O212" s="225">
        <f t="shared" ref="O212:P212" si="79">O121+O125+O151+O157+O162+O166+O170+O174+O182+O186+O192+O201+O178+P206+P209</f>
        <v>1864.1</v>
      </c>
      <c r="P212" s="225">
        <f t="shared" si="79"/>
        <v>180782.49999999997</v>
      </c>
      <c r="Q212" s="225"/>
      <c r="R212" s="225">
        <f>T212+U212</f>
        <v>183050.8</v>
      </c>
      <c r="S212" s="225"/>
      <c r="T212" s="225">
        <f t="shared" ref="T212:U212" si="80">T121+T125+T151+T157+T162+T166+T170+T174+T182+T186+T192+T201+T178+U206+U209</f>
        <v>1864.1</v>
      </c>
      <c r="U212" s="225">
        <f t="shared" si="80"/>
        <v>181186.69999999998</v>
      </c>
      <c r="V212" s="225">
        <f>V125+V151+V157+V166+V174+V182+V186</f>
        <v>0</v>
      </c>
      <c r="W212" s="12"/>
      <c r="X212" s="12"/>
      <c r="Y212" s="12"/>
      <c r="Z212" s="12"/>
      <c r="AA212" s="12"/>
      <c r="AB212" s="12"/>
      <c r="AC212" s="12"/>
      <c r="AD212" s="12"/>
      <c r="AE212" s="12"/>
      <c r="AF212" s="12"/>
      <c r="AG212" s="12"/>
      <c r="AH212" s="12"/>
    </row>
    <row r="213" spans="1:34" s="82" customFormat="1" ht="15.75" x14ac:dyDescent="0.25">
      <c r="A213" s="295" t="s">
        <v>202</v>
      </c>
      <c r="B213" s="331"/>
      <c r="C213" s="331"/>
      <c r="D213" s="331"/>
      <c r="E213" s="331"/>
      <c r="F213" s="331"/>
      <c r="G213" s="331"/>
      <c r="H213" s="331"/>
      <c r="I213" s="331"/>
      <c r="J213" s="331"/>
      <c r="K213" s="331"/>
      <c r="L213" s="331"/>
      <c r="M213" s="331"/>
      <c r="N213" s="331"/>
      <c r="O213" s="331"/>
      <c r="P213" s="331"/>
      <c r="Q213" s="331"/>
      <c r="R213" s="331"/>
      <c r="S213" s="331"/>
      <c r="T213" s="331"/>
      <c r="U213" s="331"/>
      <c r="V213" s="331"/>
      <c r="W213" s="331"/>
      <c r="X213" s="331"/>
      <c r="Y213" s="331"/>
      <c r="Z213" s="331"/>
      <c r="AA213" s="331"/>
      <c r="AB213" s="331"/>
      <c r="AC213" s="331"/>
      <c r="AD213" s="331"/>
      <c r="AE213" s="331"/>
      <c r="AF213" s="331"/>
      <c r="AG213" s="331"/>
      <c r="AH213" s="332"/>
    </row>
    <row r="214" spans="1:34" s="26" customFormat="1" ht="15.75" x14ac:dyDescent="0.25">
      <c r="A214" s="292" t="s">
        <v>562</v>
      </c>
      <c r="B214" s="309"/>
      <c r="C214" s="309"/>
      <c r="D214" s="309"/>
      <c r="E214" s="309"/>
      <c r="F214" s="309"/>
      <c r="G214" s="309"/>
      <c r="H214" s="309"/>
      <c r="I214" s="309"/>
      <c r="J214" s="309"/>
      <c r="K214" s="309"/>
      <c r="L214" s="309"/>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10"/>
    </row>
    <row r="215" spans="1:34" s="26" customFormat="1" ht="102" x14ac:dyDescent="0.25">
      <c r="A215" s="80" t="s">
        <v>486</v>
      </c>
      <c r="B215" s="38" t="s">
        <v>56</v>
      </c>
      <c r="C215" s="269" t="s">
        <v>830</v>
      </c>
      <c r="D215" s="269" t="s">
        <v>810</v>
      </c>
      <c r="E215" s="269" t="s">
        <v>58</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63.75" x14ac:dyDescent="0.25">
      <c r="A216" s="151" t="s">
        <v>487</v>
      </c>
      <c r="B216" s="46" t="s">
        <v>203</v>
      </c>
      <c r="C216" s="283"/>
      <c r="D216" s="283"/>
      <c r="E216" s="283"/>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 customFormat="1" ht="63.75" x14ac:dyDescent="0.25">
      <c r="A217" s="151" t="s">
        <v>488</v>
      </c>
      <c r="B217" s="46" t="s">
        <v>209</v>
      </c>
      <c r="C217" s="283"/>
      <c r="D217" s="283"/>
      <c r="E217" s="283"/>
      <c r="F217" s="47">
        <v>45658</v>
      </c>
      <c r="G217" s="48">
        <v>46752</v>
      </c>
      <c r="H217" s="33"/>
      <c r="I217" s="33"/>
      <c r="J217" s="33"/>
      <c r="K217" s="33"/>
      <c r="L217" s="72"/>
      <c r="M217" s="33"/>
      <c r="N217" s="33"/>
      <c r="O217" s="33"/>
      <c r="P217" s="33"/>
      <c r="Q217" s="72"/>
      <c r="R217" s="33"/>
      <c r="S217" s="33"/>
      <c r="T217" s="33"/>
      <c r="U217" s="33"/>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82" customFormat="1" ht="38.25" x14ac:dyDescent="0.25">
      <c r="A218" s="33"/>
      <c r="B218" s="46" t="s">
        <v>751</v>
      </c>
      <c r="C218" s="284"/>
      <c r="D218" s="284"/>
      <c r="E218" s="284"/>
      <c r="F218" s="152" t="s">
        <v>348</v>
      </c>
      <c r="G218" s="152" t="s">
        <v>350</v>
      </c>
      <c r="H218" s="33"/>
      <c r="I218" s="33"/>
      <c r="J218" s="33"/>
      <c r="K218" s="33"/>
      <c r="L218" s="72"/>
      <c r="M218" s="33"/>
      <c r="N218" s="33"/>
      <c r="O218" s="33"/>
      <c r="P218" s="33"/>
      <c r="Q218" s="72"/>
      <c r="R218" s="33"/>
      <c r="S218" s="33"/>
      <c r="T218" s="33"/>
      <c r="U218" s="33"/>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55" t="s">
        <v>490</v>
      </c>
      <c r="B219" s="38" t="s">
        <v>57</v>
      </c>
      <c r="C219" s="269" t="s">
        <v>724</v>
      </c>
      <c r="D219" s="269" t="s">
        <v>811</v>
      </c>
      <c r="E219" s="269" t="s">
        <v>59</v>
      </c>
      <c r="F219" s="39">
        <v>45658</v>
      </c>
      <c r="G219" s="40">
        <v>46752</v>
      </c>
      <c r="H219" s="76">
        <f>I219+J219+K219+L219</f>
        <v>0</v>
      </c>
      <c r="I219" s="76">
        <f>I220+I221</f>
        <v>0</v>
      </c>
      <c r="J219" s="76">
        <f t="shared" ref="J219:L219" si="81">J220+J221</f>
        <v>0</v>
      </c>
      <c r="K219" s="77">
        <f t="shared" si="81"/>
        <v>0</v>
      </c>
      <c r="L219" s="76">
        <f t="shared" si="81"/>
        <v>0</v>
      </c>
      <c r="M219" s="76">
        <f>N219+O219+P219+Q219</f>
        <v>0</v>
      </c>
      <c r="N219" s="76">
        <f>N220+N221</f>
        <v>0</v>
      </c>
      <c r="O219" s="76">
        <f t="shared" ref="O219:Q219" si="82">O220+O221</f>
        <v>0</v>
      </c>
      <c r="P219" s="76">
        <f t="shared" si="82"/>
        <v>0</v>
      </c>
      <c r="Q219" s="76">
        <f t="shared" si="82"/>
        <v>0</v>
      </c>
      <c r="R219" s="76">
        <f>S219+T219+U219+V219</f>
        <v>0</v>
      </c>
      <c r="S219" s="76">
        <f>S220+S221</f>
        <v>0</v>
      </c>
      <c r="T219" s="76">
        <f t="shared" ref="T219:V219" si="83">T220+T221</f>
        <v>0</v>
      </c>
      <c r="U219" s="76">
        <f t="shared" si="83"/>
        <v>0</v>
      </c>
      <c r="V219" s="77">
        <f t="shared" si="83"/>
        <v>0</v>
      </c>
      <c r="W219" s="69"/>
      <c r="X219" s="69" t="s">
        <v>17</v>
      </c>
      <c r="Y219" s="69"/>
      <c r="AA219" s="69"/>
      <c r="AB219" s="69" t="s">
        <v>17</v>
      </c>
      <c r="AC219" s="69"/>
      <c r="AE219" s="69"/>
      <c r="AF219" s="71" t="s">
        <v>17</v>
      </c>
      <c r="AG219" s="69"/>
    </row>
    <row r="220" spans="1:34" s="26" customFormat="1" ht="25.5" x14ac:dyDescent="0.25">
      <c r="A220" s="153" t="s">
        <v>489</v>
      </c>
      <c r="B220" s="46" t="s">
        <v>217</v>
      </c>
      <c r="C220" s="283"/>
      <c r="D220" s="283"/>
      <c r="E220" s="283"/>
      <c r="F220" s="47">
        <v>45658</v>
      </c>
      <c r="G220" s="48">
        <v>46752</v>
      </c>
      <c r="H220" s="77">
        <f>I220+J220+K220+L220</f>
        <v>0</v>
      </c>
      <c r="I220" s="78">
        <v>0</v>
      </c>
      <c r="J220" s="78">
        <v>0</v>
      </c>
      <c r="K220" s="78">
        <v>0</v>
      </c>
      <c r="L220" s="78">
        <v>0</v>
      </c>
      <c r="M220" s="77">
        <f>N220+O220+P220+Q220</f>
        <v>0</v>
      </c>
      <c r="N220" s="78">
        <v>0</v>
      </c>
      <c r="O220" s="78">
        <v>0</v>
      </c>
      <c r="P220" s="78">
        <v>0</v>
      </c>
      <c r="Q220" s="154">
        <v>0</v>
      </c>
      <c r="R220" s="77">
        <f>S220+T220+U220+V220</f>
        <v>0</v>
      </c>
      <c r="S220" s="78">
        <v>0</v>
      </c>
      <c r="T220" s="78">
        <v>0</v>
      </c>
      <c r="U220" s="78">
        <v>0</v>
      </c>
      <c r="V220" s="154">
        <v>0</v>
      </c>
      <c r="W220" s="72"/>
      <c r="X220" s="72" t="s">
        <v>17</v>
      </c>
      <c r="Y220" s="72"/>
      <c r="Z220" s="72"/>
      <c r="AA220" s="72"/>
      <c r="AB220" s="72" t="s">
        <v>17</v>
      </c>
      <c r="AC220" s="72"/>
      <c r="AD220" s="72"/>
      <c r="AE220" s="72"/>
      <c r="AF220" s="72" t="s">
        <v>17</v>
      </c>
      <c r="AG220" s="72"/>
      <c r="AH220" s="74"/>
    </row>
    <row r="221" spans="1:34" s="82" customFormat="1" ht="38.25" x14ac:dyDescent="0.25">
      <c r="A221" s="153" t="s">
        <v>603</v>
      </c>
      <c r="B221" s="46" t="s">
        <v>381</v>
      </c>
      <c r="C221" s="283"/>
      <c r="D221" s="283"/>
      <c r="E221" s="283"/>
      <c r="F221" s="47">
        <v>45658</v>
      </c>
      <c r="G221" s="48">
        <v>46752</v>
      </c>
      <c r="H221" s="77">
        <f>I221+J221+K221+L221</f>
        <v>0</v>
      </c>
      <c r="I221" s="78">
        <v>0</v>
      </c>
      <c r="J221" s="78">
        <v>0</v>
      </c>
      <c r="K221" s="78">
        <v>0</v>
      </c>
      <c r="L221" s="78">
        <v>0</v>
      </c>
      <c r="M221" s="77">
        <f t="shared" ref="M221" si="84">N221+O221+P221+Q221</f>
        <v>0</v>
      </c>
      <c r="N221" s="78">
        <v>0</v>
      </c>
      <c r="O221" s="78">
        <v>0</v>
      </c>
      <c r="P221" s="78">
        <v>0</v>
      </c>
      <c r="Q221" s="154">
        <v>0</v>
      </c>
      <c r="R221" s="77">
        <f t="shared" ref="R221" si="85">S221+T221+U221+V221</f>
        <v>0</v>
      </c>
      <c r="S221" s="78">
        <v>0</v>
      </c>
      <c r="T221" s="78">
        <v>0</v>
      </c>
      <c r="U221" s="78">
        <v>0</v>
      </c>
      <c r="V221" s="154">
        <v>0</v>
      </c>
      <c r="W221" s="72"/>
      <c r="X221" s="72" t="s">
        <v>17</v>
      </c>
      <c r="Y221" s="72"/>
      <c r="Z221" s="72"/>
      <c r="AA221" s="72"/>
      <c r="AB221" s="72" t="s">
        <v>17</v>
      </c>
      <c r="AC221" s="155"/>
      <c r="AD221" s="72"/>
      <c r="AE221" s="72"/>
      <c r="AF221" s="72" t="s">
        <v>17</v>
      </c>
      <c r="AG221" s="72"/>
      <c r="AH221" s="74"/>
    </row>
    <row r="222" spans="1:34" s="82" customFormat="1" ht="38.25" x14ac:dyDescent="0.25">
      <c r="A222" s="33"/>
      <c r="B222" s="46" t="s">
        <v>752</v>
      </c>
      <c r="C222" s="284"/>
      <c r="D222" s="284"/>
      <c r="E222" s="284"/>
      <c r="F222" s="152" t="s">
        <v>348</v>
      </c>
      <c r="G222" s="156" t="s">
        <v>351</v>
      </c>
      <c r="H222" s="33"/>
      <c r="I222" s="33"/>
      <c r="J222" s="33"/>
      <c r="K222" s="33"/>
      <c r="L222" s="72"/>
      <c r="M222" s="33"/>
      <c r="N222" s="33"/>
      <c r="O222" s="33"/>
      <c r="P222" s="33"/>
      <c r="Q222" s="72"/>
      <c r="R222" s="33"/>
      <c r="S222" s="33"/>
      <c r="T222" s="33"/>
      <c r="U222" s="33"/>
      <c r="V222" s="72"/>
      <c r="W222" s="72"/>
      <c r="X222" s="72"/>
      <c r="Y222" s="72"/>
      <c r="Z222" s="72" t="s">
        <v>17</v>
      </c>
      <c r="AA222" s="72"/>
      <c r="AB222" s="72"/>
      <c r="AC222" s="157"/>
      <c r="AD222" s="72" t="s">
        <v>17</v>
      </c>
      <c r="AE222" s="72"/>
      <c r="AF222" s="72"/>
      <c r="AG222" s="72"/>
      <c r="AH222" s="72" t="s">
        <v>17</v>
      </c>
    </row>
    <row r="223" spans="1:34" s="82" customFormat="1" ht="15.75" x14ac:dyDescent="0.25">
      <c r="A223" s="292" t="s">
        <v>563</v>
      </c>
      <c r="B223" s="293"/>
      <c r="C223" s="293"/>
      <c r="D223" s="293"/>
      <c r="E223" s="293"/>
      <c r="F223" s="293"/>
      <c r="G223" s="293"/>
      <c r="H223" s="293"/>
      <c r="I223" s="293"/>
      <c r="J223" s="293"/>
      <c r="K223" s="293"/>
      <c r="L223" s="293"/>
      <c r="M223" s="293"/>
      <c r="N223" s="293"/>
      <c r="O223" s="293"/>
      <c r="P223" s="293"/>
      <c r="Q223" s="293"/>
      <c r="R223" s="293"/>
      <c r="S223" s="293"/>
      <c r="T223" s="293"/>
      <c r="U223" s="293"/>
      <c r="V223" s="293"/>
      <c r="W223" s="293"/>
      <c r="X223" s="293"/>
      <c r="Y223" s="293"/>
      <c r="Z223" s="293"/>
      <c r="AA223" s="293"/>
      <c r="AB223" s="293"/>
      <c r="AC223" s="293"/>
      <c r="AD223" s="293"/>
      <c r="AE223" s="293"/>
      <c r="AF223" s="293"/>
      <c r="AG223" s="293"/>
      <c r="AH223" s="294"/>
    </row>
    <row r="224" spans="1:34" s="26" customFormat="1" ht="51" x14ac:dyDescent="0.25">
      <c r="A224" s="80" t="s">
        <v>491</v>
      </c>
      <c r="B224" s="38" t="s">
        <v>60</v>
      </c>
      <c r="C224" s="269" t="s">
        <v>724</v>
      </c>
      <c r="D224" s="269" t="s">
        <v>811</v>
      </c>
      <c r="E224" s="269" t="s">
        <v>76</v>
      </c>
      <c r="F224" s="39">
        <v>45658</v>
      </c>
      <c r="G224" s="40">
        <v>46752</v>
      </c>
      <c r="H224" s="55"/>
      <c r="I224" s="55"/>
      <c r="J224" s="55"/>
      <c r="K224" s="55"/>
      <c r="L224" s="69"/>
      <c r="M224" s="55"/>
      <c r="N224" s="55"/>
      <c r="O224" s="55"/>
      <c r="P224" s="55"/>
      <c r="Q224" s="69"/>
      <c r="R224" s="55"/>
      <c r="S224" s="55"/>
      <c r="T224" s="55"/>
      <c r="U224" s="55"/>
      <c r="V224" s="69"/>
      <c r="W224" s="69" t="s">
        <v>17</v>
      </c>
      <c r="X224" s="69" t="s">
        <v>17</v>
      </c>
      <c r="Y224" s="69" t="s">
        <v>17</v>
      </c>
      <c r="Z224" s="69" t="s">
        <v>17</v>
      </c>
      <c r="AA224" s="69" t="s">
        <v>17</v>
      </c>
      <c r="AB224" s="69" t="s">
        <v>17</v>
      </c>
      <c r="AC224" s="69" t="s">
        <v>17</v>
      </c>
      <c r="AD224" s="69" t="s">
        <v>17</v>
      </c>
      <c r="AE224" s="69" t="s">
        <v>17</v>
      </c>
      <c r="AF224" s="69" t="s">
        <v>17</v>
      </c>
      <c r="AG224" s="69" t="s">
        <v>17</v>
      </c>
      <c r="AH224" s="71" t="s">
        <v>17</v>
      </c>
    </row>
    <row r="225" spans="1:34" s="26" customFormat="1" ht="25.5" x14ac:dyDescent="0.25">
      <c r="A225" s="158" t="s">
        <v>604</v>
      </c>
      <c r="B225" s="95" t="s">
        <v>223</v>
      </c>
      <c r="C225" s="283"/>
      <c r="D225" s="283"/>
      <c r="E225" s="283"/>
      <c r="F225" s="47">
        <v>45658</v>
      </c>
      <c r="G225" s="48">
        <v>46752</v>
      </c>
      <c r="H225" s="55"/>
      <c r="I225" s="55"/>
      <c r="J225" s="55"/>
      <c r="K225" s="55"/>
      <c r="L225" s="69"/>
      <c r="M225" s="55"/>
      <c r="N225" s="55"/>
      <c r="O225" s="55"/>
      <c r="P225" s="55"/>
      <c r="Q225" s="69"/>
      <c r="R225" s="55"/>
      <c r="S225" s="55"/>
      <c r="T225" s="55"/>
      <c r="U225" s="55"/>
      <c r="V225" s="69"/>
      <c r="W225" s="69" t="s">
        <v>17</v>
      </c>
      <c r="X225" s="69" t="s">
        <v>17</v>
      </c>
      <c r="Y225" s="69" t="s">
        <v>17</v>
      </c>
      <c r="Z225" s="69" t="s">
        <v>17</v>
      </c>
      <c r="AA225" s="69" t="s">
        <v>17</v>
      </c>
      <c r="AB225" s="69" t="s">
        <v>17</v>
      </c>
      <c r="AC225" s="69" t="s">
        <v>17</v>
      </c>
      <c r="AD225" s="69" t="s">
        <v>17</v>
      </c>
      <c r="AE225" s="69" t="s">
        <v>17</v>
      </c>
      <c r="AF225" s="69" t="s">
        <v>17</v>
      </c>
      <c r="AG225" s="69" t="s">
        <v>17</v>
      </c>
      <c r="AH225" s="71" t="s">
        <v>17</v>
      </c>
    </row>
    <row r="226" spans="1:34" s="26" customFormat="1" ht="25.5" x14ac:dyDescent="0.25">
      <c r="A226" s="34"/>
      <c r="B226" s="46" t="s">
        <v>753</v>
      </c>
      <c r="C226" s="284"/>
      <c r="D226" s="284"/>
      <c r="E226" s="284"/>
      <c r="F226" s="47">
        <v>45658</v>
      </c>
      <c r="G226" s="48">
        <v>46752</v>
      </c>
      <c r="H226" s="33"/>
      <c r="I226" s="33"/>
      <c r="J226" s="33"/>
      <c r="K226" s="33"/>
      <c r="L226" s="72"/>
      <c r="M226" s="33"/>
      <c r="N226" s="33"/>
      <c r="O226" s="33"/>
      <c r="P226" s="33"/>
      <c r="Q226" s="72"/>
      <c r="R226" s="33"/>
      <c r="S226" s="33"/>
      <c r="T226" s="33"/>
      <c r="U226" s="33"/>
      <c r="V226" s="72"/>
      <c r="W226" s="72" t="s">
        <v>17</v>
      </c>
      <c r="X226" s="72" t="s">
        <v>17</v>
      </c>
      <c r="Y226" s="72" t="s">
        <v>17</v>
      </c>
      <c r="Z226" s="72" t="s">
        <v>17</v>
      </c>
      <c r="AA226" s="72" t="s">
        <v>17</v>
      </c>
      <c r="AB226" s="72" t="s">
        <v>17</v>
      </c>
      <c r="AC226" s="72" t="s">
        <v>17</v>
      </c>
      <c r="AD226" s="72" t="s">
        <v>17</v>
      </c>
      <c r="AE226" s="72" t="s">
        <v>17</v>
      </c>
      <c r="AF226" s="72" t="s">
        <v>17</v>
      </c>
      <c r="AG226" s="72" t="s">
        <v>17</v>
      </c>
      <c r="AH226" s="74" t="s">
        <v>17</v>
      </c>
    </row>
    <row r="227" spans="1:34" s="82" customFormat="1" ht="102" x14ac:dyDescent="0.25">
      <c r="A227" s="80" t="s">
        <v>492</v>
      </c>
      <c r="B227" s="101" t="s">
        <v>61</v>
      </c>
      <c r="C227" s="32" t="s">
        <v>724</v>
      </c>
      <c r="D227" s="63" t="s">
        <v>811</v>
      </c>
      <c r="E227" s="123" t="s">
        <v>147</v>
      </c>
      <c r="F227" s="159"/>
      <c r="G227" s="159"/>
      <c r="H227" s="77">
        <f>I227+J227+K227+L227</f>
        <v>0</v>
      </c>
      <c r="I227" s="77">
        <v>0</v>
      </c>
      <c r="J227" s="77">
        <v>0</v>
      </c>
      <c r="K227" s="77">
        <v>0</v>
      </c>
      <c r="L227" s="77">
        <v>0</v>
      </c>
      <c r="M227" s="77">
        <f>N227+O227+P227+Q227</f>
        <v>0</v>
      </c>
      <c r="N227" s="77">
        <v>0</v>
      </c>
      <c r="O227" s="77">
        <v>0</v>
      </c>
      <c r="P227" s="77">
        <v>0</v>
      </c>
      <c r="Q227" s="160">
        <v>0</v>
      </c>
      <c r="R227" s="77">
        <f>S227+T227+U227+V227</f>
        <v>0</v>
      </c>
      <c r="S227" s="77">
        <v>0</v>
      </c>
      <c r="T227" s="77">
        <v>0</v>
      </c>
      <c r="U227" s="77">
        <v>0</v>
      </c>
      <c r="V227" s="160">
        <v>0</v>
      </c>
      <c r="W227" s="69"/>
      <c r="X227" s="69"/>
      <c r="Y227" s="69"/>
      <c r="Z227" s="69"/>
      <c r="AA227" s="69"/>
      <c r="AB227" s="69"/>
      <c r="AC227" s="69"/>
      <c r="AD227" s="69"/>
      <c r="AE227" s="69"/>
      <c r="AF227" s="69"/>
      <c r="AG227" s="69"/>
      <c r="AH227" s="71"/>
    </row>
    <row r="228" spans="1:34" s="26" customFormat="1" ht="102" x14ac:dyDescent="0.25">
      <c r="A228" s="80" t="s">
        <v>122</v>
      </c>
      <c r="B228" s="38" t="s">
        <v>62</v>
      </c>
      <c r="C228" s="32" t="s">
        <v>724</v>
      </c>
      <c r="D228" s="63" t="s">
        <v>811</v>
      </c>
      <c r="E228" s="63" t="s">
        <v>78</v>
      </c>
      <c r="F228" s="159"/>
      <c r="G228" s="159"/>
      <c r="H228" s="77">
        <f>I228+J228+K228+L228</f>
        <v>0</v>
      </c>
      <c r="I228" s="77">
        <v>0</v>
      </c>
      <c r="J228" s="77">
        <v>0</v>
      </c>
      <c r="K228" s="77">
        <v>0</v>
      </c>
      <c r="L228" s="77">
        <v>0</v>
      </c>
      <c r="M228" s="77">
        <f>N228+O228+P228+Q228</f>
        <v>0</v>
      </c>
      <c r="N228" s="77">
        <v>0</v>
      </c>
      <c r="O228" s="77">
        <v>0</v>
      </c>
      <c r="P228" s="77">
        <v>0</v>
      </c>
      <c r="Q228" s="160">
        <v>0</v>
      </c>
      <c r="R228" s="77">
        <f>S228+T228+U228+V228</f>
        <v>0</v>
      </c>
      <c r="S228" s="77">
        <v>0</v>
      </c>
      <c r="T228" s="77">
        <v>0</v>
      </c>
      <c r="U228" s="77">
        <v>0</v>
      </c>
      <c r="V228" s="160">
        <v>0</v>
      </c>
      <c r="W228" s="69"/>
      <c r="X228" s="69"/>
      <c r="Y228" s="69"/>
      <c r="Z228" s="69"/>
      <c r="AA228" s="69"/>
      <c r="AB228" s="161"/>
      <c r="AC228" s="70"/>
      <c r="AD228" s="69"/>
      <c r="AE228" s="69"/>
      <c r="AF228" s="69"/>
      <c r="AG228" s="69"/>
      <c r="AH228" s="71"/>
    </row>
    <row r="229" spans="1:34" s="26" customFormat="1" ht="51" x14ac:dyDescent="0.25">
      <c r="A229" s="80" t="s">
        <v>493</v>
      </c>
      <c r="B229" s="38" t="s">
        <v>63</v>
      </c>
      <c r="C229" s="269" t="s">
        <v>724</v>
      </c>
      <c r="D229" s="269" t="s">
        <v>811</v>
      </c>
      <c r="E229" s="269" t="s">
        <v>79</v>
      </c>
      <c r="F229" s="39">
        <v>45658</v>
      </c>
      <c r="G229" s="40">
        <v>46752</v>
      </c>
      <c r="H229" s="55"/>
      <c r="I229" s="55"/>
      <c r="J229" s="55"/>
      <c r="K229" s="55"/>
      <c r="L229" s="69"/>
      <c r="M229" s="55"/>
      <c r="N229" s="55"/>
      <c r="O229" s="55"/>
      <c r="P229" s="55"/>
      <c r="Q229" s="69"/>
      <c r="R229" s="55"/>
      <c r="S229" s="55"/>
      <c r="T229" s="55"/>
      <c r="U229" s="55"/>
      <c r="V229" s="69"/>
      <c r="W229" s="69" t="s">
        <v>17</v>
      </c>
      <c r="X229" s="69" t="s">
        <v>17</v>
      </c>
      <c r="Y229" s="69" t="s">
        <v>17</v>
      </c>
      <c r="Z229" s="69" t="s">
        <v>17</v>
      </c>
      <c r="AA229" s="69" t="s">
        <v>17</v>
      </c>
      <c r="AB229" s="69" t="s">
        <v>17</v>
      </c>
      <c r="AC229" s="69" t="s">
        <v>17</v>
      </c>
      <c r="AD229" s="69" t="s">
        <v>17</v>
      </c>
      <c r="AE229" s="69" t="s">
        <v>17</v>
      </c>
      <c r="AF229" s="69" t="s">
        <v>17</v>
      </c>
      <c r="AG229" s="69" t="s">
        <v>17</v>
      </c>
      <c r="AH229" s="69" t="s">
        <v>17</v>
      </c>
    </row>
    <row r="230" spans="1:34" s="26" customFormat="1" ht="38.25" x14ac:dyDescent="0.25">
      <c r="A230" s="34" t="s">
        <v>100</v>
      </c>
      <c r="B230" s="46" t="s">
        <v>77</v>
      </c>
      <c r="C230" s="283"/>
      <c r="D230" s="283"/>
      <c r="E230" s="283"/>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38.25" x14ac:dyDescent="0.25">
      <c r="A231" s="34" t="s">
        <v>605</v>
      </c>
      <c r="B231" s="46" t="s">
        <v>204</v>
      </c>
      <c r="C231" s="283"/>
      <c r="D231" s="283"/>
      <c r="E231" s="283"/>
      <c r="F231" s="47">
        <v>45658</v>
      </c>
      <c r="G231" s="48">
        <v>46752</v>
      </c>
      <c r="H231" s="33"/>
      <c r="I231" s="33"/>
      <c r="J231" s="33"/>
      <c r="K231" s="33"/>
      <c r="L231" s="72"/>
      <c r="M231" s="33"/>
      <c r="N231" s="33"/>
      <c r="O231" s="33"/>
      <c r="P231" s="33"/>
      <c r="Q231" s="72"/>
      <c r="R231" s="33"/>
      <c r="S231" s="33"/>
      <c r="T231" s="33"/>
      <c r="U231" s="33"/>
      <c r="V231" s="7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82" customFormat="1" ht="38.25" x14ac:dyDescent="0.25">
      <c r="A232" s="34"/>
      <c r="B232" s="46" t="s">
        <v>754</v>
      </c>
      <c r="C232" s="284"/>
      <c r="D232" s="284"/>
      <c r="E232" s="284"/>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63.75" x14ac:dyDescent="0.25">
      <c r="A233" s="80" t="s">
        <v>494</v>
      </c>
      <c r="B233" s="38" t="s">
        <v>105</v>
      </c>
      <c r="C233" s="269" t="s">
        <v>724</v>
      </c>
      <c r="D233" s="269" t="s">
        <v>811</v>
      </c>
      <c r="E233" s="269" t="s">
        <v>359</v>
      </c>
      <c r="F233" s="39">
        <v>45658</v>
      </c>
      <c r="G233" s="40">
        <v>46752</v>
      </c>
      <c r="H233" s="55"/>
      <c r="I233" s="55"/>
      <c r="J233" s="55"/>
      <c r="K233" s="55"/>
      <c r="L233" s="69"/>
      <c r="M233" s="55"/>
      <c r="N233" s="55"/>
      <c r="O233" s="55"/>
      <c r="P233" s="55"/>
      <c r="Q233" s="69"/>
      <c r="R233" s="55"/>
      <c r="S233" s="55"/>
      <c r="T233" s="55"/>
      <c r="U233" s="55"/>
      <c r="V233" s="69"/>
      <c r="W233" s="69" t="s">
        <v>17</v>
      </c>
      <c r="X233" s="69" t="s">
        <v>17</v>
      </c>
      <c r="Y233" s="69" t="s">
        <v>17</v>
      </c>
      <c r="Z233" s="69" t="s">
        <v>17</v>
      </c>
      <c r="AA233" s="69" t="s">
        <v>17</v>
      </c>
      <c r="AB233" s="69" t="s">
        <v>17</v>
      </c>
      <c r="AC233" s="69" t="s">
        <v>17</v>
      </c>
      <c r="AD233" s="69" t="s">
        <v>17</v>
      </c>
      <c r="AE233" s="69" t="s">
        <v>17</v>
      </c>
      <c r="AF233" s="69" t="s">
        <v>17</v>
      </c>
      <c r="AG233" s="69" t="s">
        <v>17</v>
      </c>
      <c r="AH233" s="69" t="s">
        <v>17</v>
      </c>
    </row>
    <row r="234" spans="1:34" s="26" customFormat="1" ht="38.25" x14ac:dyDescent="0.25">
      <c r="A234" s="34" t="s">
        <v>606</v>
      </c>
      <c r="B234" s="46" t="s">
        <v>644</v>
      </c>
      <c r="C234" s="283"/>
      <c r="D234" s="283"/>
      <c r="E234" s="283"/>
      <c r="F234" s="47">
        <v>45658</v>
      </c>
      <c r="G234" s="48">
        <v>46752</v>
      </c>
      <c r="H234" s="33"/>
      <c r="I234" s="33"/>
      <c r="J234" s="33"/>
      <c r="K234" s="33"/>
      <c r="L234" s="72"/>
      <c r="M234" s="33"/>
      <c r="N234" s="33"/>
      <c r="O234" s="33"/>
      <c r="P234" s="33"/>
      <c r="Q234" s="72"/>
      <c r="R234" s="33"/>
      <c r="S234" s="33"/>
      <c r="T234" s="33"/>
      <c r="U234" s="3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25.5" x14ac:dyDescent="0.25">
      <c r="A235" s="34" t="s">
        <v>607</v>
      </c>
      <c r="B235" s="46" t="s">
        <v>645</v>
      </c>
      <c r="C235" s="283"/>
      <c r="D235" s="283"/>
      <c r="E235" s="283"/>
      <c r="F235" s="47">
        <v>45658</v>
      </c>
      <c r="G235" s="48">
        <v>46752</v>
      </c>
      <c r="H235" s="33"/>
      <c r="I235" s="33"/>
      <c r="J235" s="33"/>
      <c r="K235" s="33"/>
      <c r="L235" s="72"/>
      <c r="M235" s="33"/>
      <c r="N235" s="33"/>
      <c r="O235" s="33"/>
      <c r="P235" s="33"/>
      <c r="Q235" s="72"/>
      <c r="R235" s="33"/>
      <c r="S235" s="33"/>
      <c r="T235" s="33"/>
      <c r="U235" s="33"/>
      <c r="V235" s="72"/>
      <c r="W235" s="72"/>
      <c r="X235" s="72"/>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4"/>
      <c r="B236" s="46" t="s">
        <v>755</v>
      </c>
      <c r="C236" s="284"/>
      <c r="D236" s="284"/>
      <c r="E236" s="284"/>
      <c r="F236" s="47">
        <v>45658</v>
      </c>
      <c r="G236" s="48">
        <v>46752</v>
      </c>
      <c r="H236" s="33"/>
      <c r="I236" s="33"/>
      <c r="J236" s="33"/>
      <c r="K236" s="33"/>
      <c r="L236" s="72"/>
      <c r="M236" s="33"/>
      <c r="N236" s="33"/>
      <c r="O236" s="33"/>
      <c r="P236" s="33"/>
      <c r="Q236" s="72"/>
      <c r="R236" s="33"/>
      <c r="S236" s="33"/>
      <c r="T236" s="33"/>
      <c r="U236" s="33"/>
      <c r="V236" s="72"/>
      <c r="W236" s="72"/>
      <c r="X236" s="72"/>
      <c r="Y236" s="72"/>
      <c r="Z236" s="72" t="s">
        <v>17</v>
      </c>
      <c r="AA236" s="72" t="s">
        <v>17</v>
      </c>
      <c r="AB236" s="72" t="s">
        <v>17</v>
      </c>
      <c r="AC236" s="72" t="s">
        <v>17</v>
      </c>
      <c r="AD236" s="72" t="s">
        <v>17</v>
      </c>
      <c r="AE236" s="72" t="s">
        <v>17</v>
      </c>
      <c r="AF236" s="72" t="s">
        <v>17</v>
      </c>
      <c r="AG236" s="72" t="s">
        <v>17</v>
      </c>
      <c r="AH236" s="72" t="s">
        <v>17</v>
      </c>
    </row>
    <row r="237" spans="1:34" s="26" customFormat="1" ht="42" customHeight="1" x14ac:dyDescent="0.25">
      <c r="A237" s="80" t="s">
        <v>495</v>
      </c>
      <c r="B237" s="38" t="s">
        <v>224</v>
      </c>
      <c r="C237" s="269" t="s">
        <v>724</v>
      </c>
      <c r="D237" s="269" t="s">
        <v>811</v>
      </c>
      <c r="E237" s="269" t="s">
        <v>80</v>
      </c>
      <c r="F237" s="39">
        <v>45658</v>
      </c>
      <c r="G237" s="40">
        <v>46752</v>
      </c>
      <c r="H237" s="55"/>
      <c r="I237" s="55"/>
      <c r="J237" s="55"/>
      <c r="K237" s="55"/>
      <c r="L237" s="69"/>
      <c r="M237" s="55"/>
      <c r="N237" s="55"/>
      <c r="O237" s="55"/>
      <c r="P237" s="55"/>
      <c r="Q237" s="69"/>
      <c r="R237" s="55"/>
      <c r="S237" s="55"/>
      <c r="T237" s="55"/>
      <c r="U237" s="55"/>
      <c r="V237" s="69"/>
      <c r="W237" s="69" t="s">
        <v>17</v>
      </c>
      <c r="X237" s="69" t="s">
        <v>17</v>
      </c>
      <c r="Y237" s="69" t="s">
        <v>17</v>
      </c>
      <c r="Z237" s="69" t="s">
        <v>17</v>
      </c>
      <c r="AA237" s="69" t="s">
        <v>17</v>
      </c>
      <c r="AB237" s="69" t="s">
        <v>17</v>
      </c>
      <c r="AC237" s="69" t="s">
        <v>17</v>
      </c>
      <c r="AD237" s="69" t="s">
        <v>17</v>
      </c>
      <c r="AE237" s="69" t="s">
        <v>17</v>
      </c>
      <c r="AF237" s="69" t="s">
        <v>17</v>
      </c>
      <c r="AG237" s="69" t="s">
        <v>17</v>
      </c>
      <c r="AH237" s="69" t="s">
        <v>17</v>
      </c>
    </row>
    <row r="238" spans="1:34" s="26" customFormat="1" ht="51" x14ac:dyDescent="0.25">
      <c r="A238" s="80" t="s">
        <v>608</v>
      </c>
      <c r="B238" s="46" t="s">
        <v>646</v>
      </c>
      <c r="C238" s="283"/>
      <c r="D238" s="283"/>
      <c r="E238" s="283"/>
      <c r="F238" s="47">
        <v>45658</v>
      </c>
      <c r="G238" s="228">
        <v>46752</v>
      </c>
      <c r="H238" s="55"/>
      <c r="I238" s="55"/>
      <c r="J238" s="55"/>
      <c r="K238" s="55"/>
      <c r="L238" s="69"/>
      <c r="M238" s="55"/>
      <c r="N238" s="55"/>
      <c r="O238" s="55"/>
      <c r="P238" s="55"/>
      <c r="Q238" s="69"/>
      <c r="R238" s="55"/>
      <c r="S238" s="55"/>
      <c r="T238" s="55"/>
      <c r="U238" s="55"/>
      <c r="V238" s="69"/>
      <c r="W238" s="69" t="s">
        <v>17</v>
      </c>
      <c r="X238" s="69" t="s">
        <v>17</v>
      </c>
      <c r="Y238" s="69" t="s">
        <v>17</v>
      </c>
      <c r="Z238" s="69" t="s">
        <v>17</v>
      </c>
      <c r="AA238" s="72" t="s">
        <v>17</v>
      </c>
      <c r="AB238" s="72" t="s">
        <v>17</v>
      </c>
      <c r="AC238" s="72" t="s">
        <v>17</v>
      </c>
      <c r="AD238" s="72" t="s">
        <v>17</v>
      </c>
      <c r="AE238" s="72" t="s">
        <v>17</v>
      </c>
      <c r="AF238" s="72" t="s">
        <v>17</v>
      </c>
      <c r="AG238" s="72" t="s">
        <v>17</v>
      </c>
      <c r="AH238" s="72" t="s">
        <v>17</v>
      </c>
    </row>
    <row r="239" spans="1:34" s="82" customFormat="1" ht="38.25" x14ac:dyDescent="0.25">
      <c r="A239" s="34"/>
      <c r="B239" s="46" t="s">
        <v>756</v>
      </c>
      <c r="C239" s="284"/>
      <c r="D239" s="284"/>
      <c r="E239" s="284"/>
      <c r="F239" s="47">
        <v>45658</v>
      </c>
      <c r="G239" s="228">
        <v>46752</v>
      </c>
      <c r="H239" s="33"/>
      <c r="I239" s="33"/>
      <c r="J239" s="33"/>
      <c r="K239" s="33"/>
      <c r="L239" s="72"/>
      <c r="M239" s="33"/>
      <c r="N239" s="33"/>
      <c r="O239" s="33"/>
      <c r="P239" s="33"/>
      <c r="Q239" s="72"/>
      <c r="R239" s="33"/>
      <c r="S239" s="33"/>
      <c r="T239" s="33"/>
      <c r="U239" s="33"/>
      <c r="V239" s="72"/>
      <c r="W239" s="69" t="s">
        <v>17</v>
      </c>
      <c r="X239" s="69" t="s">
        <v>17</v>
      </c>
      <c r="Y239" s="69" t="s">
        <v>17</v>
      </c>
      <c r="Z239" s="72" t="s">
        <v>17</v>
      </c>
      <c r="AA239" s="72" t="s">
        <v>17</v>
      </c>
      <c r="AB239" s="72" t="s">
        <v>17</v>
      </c>
      <c r="AC239" s="72" t="s">
        <v>17</v>
      </c>
      <c r="AD239" s="72" t="s">
        <v>17</v>
      </c>
      <c r="AE239" s="72" t="s">
        <v>17</v>
      </c>
      <c r="AF239" s="72" t="s">
        <v>17</v>
      </c>
      <c r="AG239" s="72" t="s">
        <v>17</v>
      </c>
      <c r="AH239" s="72" t="s">
        <v>17</v>
      </c>
    </row>
    <row r="240" spans="1:34" s="26" customFormat="1" x14ac:dyDescent="0.25">
      <c r="A240" s="289" t="s">
        <v>564</v>
      </c>
      <c r="B240" s="290"/>
      <c r="C240" s="290"/>
      <c r="D240" s="290"/>
      <c r="E240" s="290"/>
      <c r="F240" s="290"/>
      <c r="G240" s="290"/>
      <c r="H240" s="290"/>
      <c r="I240" s="290"/>
      <c r="J240" s="290"/>
      <c r="K240" s="290"/>
      <c r="L240" s="290"/>
      <c r="M240" s="290"/>
      <c r="N240" s="290"/>
      <c r="O240" s="290"/>
      <c r="P240" s="290"/>
      <c r="Q240" s="290"/>
      <c r="R240" s="290"/>
      <c r="S240" s="290"/>
      <c r="T240" s="290"/>
      <c r="U240" s="290"/>
      <c r="V240" s="290"/>
      <c r="W240" s="290"/>
      <c r="X240" s="290"/>
      <c r="Y240" s="290"/>
      <c r="Z240" s="290"/>
      <c r="AA240" s="290"/>
      <c r="AB240" s="290"/>
      <c r="AC240" s="290"/>
      <c r="AD240" s="290"/>
      <c r="AE240" s="290"/>
      <c r="AF240" s="290"/>
      <c r="AG240" s="290"/>
      <c r="AH240" s="291"/>
    </row>
    <row r="241" spans="1:34" s="26" customFormat="1" ht="51" x14ac:dyDescent="0.25">
      <c r="A241" s="80" t="s">
        <v>496</v>
      </c>
      <c r="B241" s="38" t="s">
        <v>106</v>
      </c>
      <c r="C241" s="269" t="s">
        <v>732</v>
      </c>
      <c r="D241" s="269" t="s">
        <v>453</v>
      </c>
      <c r="E241" s="269" t="s">
        <v>81</v>
      </c>
      <c r="F241" s="39">
        <v>45658</v>
      </c>
      <c r="G241" s="40">
        <v>46752</v>
      </c>
      <c r="H241" s="42"/>
      <c r="I241" s="42"/>
      <c r="J241" s="42"/>
      <c r="K241" s="42"/>
      <c r="L241" s="42"/>
      <c r="M241" s="42"/>
      <c r="N241" s="42"/>
      <c r="O241" s="42"/>
      <c r="P241" s="42"/>
      <c r="Q241" s="42"/>
      <c r="R241" s="42"/>
      <c r="S241" s="42"/>
      <c r="T241" s="42"/>
      <c r="U241" s="42"/>
      <c r="V241" s="42"/>
      <c r="W241" s="69" t="s">
        <v>17</v>
      </c>
      <c r="X241" s="69" t="s">
        <v>17</v>
      </c>
      <c r="Y241" s="69" t="s">
        <v>17</v>
      </c>
      <c r="Z241" s="69" t="s">
        <v>17</v>
      </c>
      <c r="AA241" s="69" t="s">
        <v>17</v>
      </c>
      <c r="AB241" s="69" t="s">
        <v>17</v>
      </c>
      <c r="AC241" s="69" t="s">
        <v>17</v>
      </c>
      <c r="AD241" s="69" t="s">
        <v>17</v>
      </c>
      <c r="AE241" s="69" t="s">
        <v>17</v>
      </c>
      <c r="AF241" s="69" t="s">
        <v>17</v>
      </c>
      <c r="AG241" s="69" t="s">
        <v>17</v>
      </c>
      <c r="AH241" s="69" t="s">
        <v>17</v>
      </c>
    </row>
    <row r="242" spans="1:34" s="26" customFormat="1" ht="64.5" x14ac:dyDescent="0.25">
      <c r="A242" s="34" t="s">
        <v>497</v>
      </c>
      <c r="B242" s="46" t="s">
        <v>647</v>
      </c>
      <c r="C242" s="283"/>
      <c r="D242" s="283"/>
      <c r="E242" s="283"/>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2" customFormat="1" ht="39" x14ac:dyDescent="0.25">
      <c r="A243" s="34" t="s">
        <v>498</v>
      </c>
      <c r="B243" s="46" t="s">
        <v>574</v>
      </c>
      <c r="C243" s="283"/>
      <c r="D243" s="283"/>
      <c r="E243" s="283"/>
      <c r="F243" s="47">
        <v>45658</v>
      </c>
      <c r="G243" s="48">
        <v>46752</v>
      </c>
      <c r="H243" s="42"/>
      <c r="I243" s="42"/>
      <c r="J243" s="42"/>
      <c r="K243" s="42"/>
      <c r="L243" s="42"/>
      <c r="M243" s="42"/>
      <c r="N243" s="42"/>
      <c r="O243" s="42"/>
      <c r="P243" s="42"/>
      <c r="Q243" s="42"/>
      <c r="R243" s="42"/>
      <c r="S243" s="42"/>
      <c r="T243" s="42"/>
      <c r="U243" s="42"/>
      <c r="V243" s="4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62"/>
      <c r="B244" s="46" t="s">
        <v>757</v>
      </c>
      <c r="C244" s="284"/>
      <c r="D244" s="284"/>
      <c r="E244" s="284"/>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51" x14ac:dyDescent="0.25">
      <c r="A245" s="80" t="s">
        <v>499</v>
      </c>
      <c r="B245" s="38" t="s">
        <v>64</v>
      </c>
      <c r="C245" s="269" t="s">
        <v>724</v>
      </c>
      <c r="D245" s="269" t="s">
        <v>811</v>
      </c>
      <c r="E245" s="269" t="s">
        <v>82</v>
      </c>
      <c r="F245" s="39">
        <v>45658</v>
      </c>
      <c r="G245" s="40">
        <v>46752</v>
      </c>
      <c r="H245" s="42"/>
      <c r="I245" s="42"/>
      <c r="J245" s="42"/>
      <c r="K245" s="42"/>
      <c r="L245" s="42"/>
      <c r="M245" s="42"/>
      <c r="N245" s="42"/>
      <c r="O245" s="42"/>
      <c r="P245" s="42"/>
      <c r="Q245" s="42"/>
      <c r="R245" s="42"/>
      <c r="S245" s="42"/>
      <c r="T245" s="42"/>
      <c r="U245" s="42"/>
      <c r="V245" s="42"/>
      <c r="W245" s="69" t="s">
        <v>17</v>
      </c>
      <c r="X245" s="69" t="s">
        <v>17</v>
      </c>
      <c r="Y245" s="69" t="s">
        <v>17</v>
      </c>
      <c r="Z245" s="69" t="s">
        <v>17</v>
      </c>
      <c r="AA245" s="69" t="s">
        <v>17</v>
      </c>
      <c r="AB245" s="69" t="s">
        <v>17</v>
      </c>
      <c r="AC245" s="69" t="s">
        <v>17</v>
      </c>
      <c r="AD245" s="69" t="s">
        <v>17</v>
      </c>
      <c r="AE245" s="69" t="s">
        <v>17</v>
      </c>
      <c r="AF245" s="69" t="s">
        <v>17</v>
      </c>
      <c r="AG245" s="69" t="s">
        <v>17</v>
      </c>
      <c r="AH245" s="69" t="s">
        <v>17</v>
      </c>
    </row>
    <row r="246" spans="1:34" s="2" customFormat="1" ht="51" x14ac:dyDescent="0.25">
      <c r="A246" s="34" t="s">
        <v>609</v>
      </c>
      <c r="B246" s="46" t="s">
        <v>648</v>
      </c>
      <c r="C246" s="283"/>
      <c r="D246" s="283"/>
      <c r="E246" s="283"/>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2" customFormat="1" ht="51" x14ac:dyDescent="0.25">
      <c r="A247" s="34" t="s">
        <v>610</v>
      </c>
      <c r="B247" s="46" t="s">
        <v>183</v>
      </c>
      <c r="C247" s="283"/>
      <c r="D247" s="283"/>
      <c r="E247" s="284"/>
      <c r="F247" s="47">
        <v>45658</v>
      </c>
      <c r="G247" s="48">
        <v>46752</v>
      </c>
      <c r="H247" s="42"/>
      <c r="I247" s="42"/>
      <c r="J247" s="42"/>
      <c r="K247" s="42"/>
      <c r="L247" s="42"/>
      <c r="M247" s="42"/>
      <c r="N247" s="42"/>
      <c r="O247" s="42"/>
      <c r="P247" s="42"/>
      <c r="Q247" s="42"/>
      <c r="R247" s="42"/>
      <c r="S247" s="42"/>
      <c r="T247" s="42"/>
      <c r="U247" s="42"/>
      <c r="V247" s="4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63.75" x14ac:dyDescent="0.25">
      <c r="A248" s="62"/>
      <c r="B248" s="46" t="s">
        <v>758</v>
      </c>
      <c r="C248" s="284"/>
      <c r="D248" s="284"/>
      <c r="E248" s="62"/>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102" x14ac:dyDescent="0.25">
      <c r="A249" s="80" t="s">
        <v>500</v>
      </c>
      <c r="B249" s="38" t="s">
        <v>65</v>
      </c>
      <c r="C249" s="269" t="s">
        <v>724</v>
      </c>
      <c r="D249" s="269" t="s">
        <v>811</v>
      </c>
      <c r="E249" s="269" t="s">
        <v>83</v>
      </c>
      <c r="F249" s="39">
        <v>45658</v>
      </c>
      <c r="G249" s="40">
        <v>46752</v>
      </c>
      <c r="H249" s="42"/>
      <c r="I249" s="42"/>
      <c r="J249" s="42"/>
      <c r="K249" s="42"/>
      <c r="L249" s="42"/>
      <c r="M249" s="42"/>
      <c r="N249" s="42"/>
      <c r="O249" s="42"/>
      <c r="P249" s="42"/>
      <c r="Q249" s="42"/>
      <c r="R249" s="42"/>
      <c r="S249" s="42"/>
      <c r="T249" s="42"/>
      <c r="U249" s="42"/>
      <c r="V249" s="42"/>
      <c r="W249" s="69" t="s">
        <v>17</v>
      </c>
      <c r="X249" s="69" t="s">
        <v>17</v>
      </c>
      <c r="Y249" s="69" t="s">
        <v>17</v>
      </c>
      <c r="Z249" s="69" t="s">
        <v>17</v>
      </c>
      <c r="AA249" s="69" t="s">
        <v>17</v>
      </c>
      <c r="AB249" s="69" t="s">
        <v>17</v>
      </c>
      <c r="AC249" s="69" t="s">
        <v>17</v>
      </c>
      <c r="AD249" s="69" t="s">
        <v>17</v>
      </c>
      <c r="AE249" s="69" t="s">
        <v>17</v>
      </c>
      <c r="AF249" s="69" t="s">
        <v>17</v>
      </c>
      <c r="AG249" s="69" t="s">
        <v>17</v>
      </c>
      <c r="AH249" s="69" t="s">
        <v>17</v>
      </c>
    </row>
    <row r="250" spans="1:34" s="26" customFormat="1" ht="51" x14ac:dyDescent="0.25">
      <c r="A250" s="34" t="s">
        <v>405</v>
      </c>
      <c r="B250" s="38" t="s">
        <v>649</v>
      </c>
      <c r="C250" s="283"/>
      <c r="D250" s="283"/>
      <c r="E250" s="283"/>
      <c r="F250" s="47">
        <v>45658</v>
      </c>
      <c r="G250" s="48">
        <v>46752</v>
      </c>
      <c r="H250" s="42"/>
      <c r="I250" s="42"/>
      <c r="J250" s="42"/>
      <c r="K250" s="42"/>
      <c r="L250" s="42"/>
      <c r="M250" s="42"/>
      <c r="N250" s="42"/>
      <c r="O250" s="42"/>
      <c r="P250" s="42"/>
      <c r="Q250" s="42"/>
      <c r="R250" s="42"/>
      <c r="S250" s="42"/>
      <c r="T250" s="42"/>
      <c r="U250" s="42"/>
      <c r="V250" s="42"/>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51" x14ac:dyDescent="0.25">
      <c r="A251" s="62"/>
      <c r="B251" s="38" t="s">
        <v>759</v>
      </c>
      <c r="C251" s="284"/>
      <c r="D251" s="284"/>
      <c r="E251" s="284"/>
      <c r="F251" s="47">
        <v>45658</v>
      </c>
      <c r="G251" s="48">
        <v>46752</v>
      </c>
      <c r="H251" s="42"/>
      <c r="I251" s="42"/>
      <c r="J251" s="42"/>
      <c r="K251" s="42"/>
      <c r="L251" s="42"/>
      <c r="M251" s="42"/>
      <c r="N251" s="42"/>
      <c r="O251" s="42"/>
      <c r="P251" s="42"/>
      <c r="Q251" s="42"/>
      <c r="R251" s="42"/>
      <c r="S251" s="42"/>
      <c r="T251" s="42"/>
      <c r="U251" s="42"/>
      <c r="V251" s="4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82" customFormat="1" ht="15.75" x14ac:dyDescent="0.25">
      <c r="A252" s="292" t="s">
        <v>466</v>
      </c>
      <c r="B252" s="309"/>
      <c r="C252" s="309"/>
      <c r="D252" s="309"/>
      <c r="E252" s="309"/>
      <c r="F252" s="309"/>
      <c r="G252" s="309"/>
      <c r="H252" s="309"/>
      <c r="I252" s="309"/>
      <c r="J252" s="309"/>
      <c r="K252" s="309"/>
      <c r="L252" s="309"/>
      <c r="M252" s="309"/>
      <c r="N252" s="309"/>
      <c r="O252" s="309"/>
      <c r="P252" s="309"/>
      <c r="Q252" s="309"/>
      <c r="R252" s="309"/>
      <c r="S252" s="309"/>
      <c r="T252" s="309"/>
      <c r="U252" s="309"/>
      <c r="V252" s="309"/>
      <c r="W252" s="309"/>
      <c r="X252" s="309"/>
      <c r="Y252" s="309"/>
      <c r="Z252" s="309"/>
      <c r="AA252" s="309"/>
      <c r="AB252" s="309"/>
      <c r="AC252" s="309"/>
      <c r="AD252" s="309"/>
      <c r="AE252" s="309"/>
      <c r="AF252" s="309"/>
      <c r="AG252" s="309"/>
      <c r="AH252" s="310"/>
    </row>
    <row r="253" spans="1:34" s="26" customFormat="1" ht="63.75" x14ac:dyDescent="0.25">
      <c r="A253" s="80" t="s">
        <v>501</v>
      </c>
      <c r="B253" s="38" t="s">
        <v>66</v>
      </c>
      <c r="C253" s="313" t="s">
        <v>724</v>
      </c>
      <c r="D253" s="269" t="s">
        <v>811</v>
      </c>
      <c r="E253" s="269" t="s">
        <v>84</v>
      </c>
      <c r="F253" s="39">
        <v>45658</v>
      </c>
      <c r="G253" s="40">
        <v>46752</v>
      </c>
      <c r="H253" s="76">
        <f>K253</f>
        <v>100</v>
      </c>
      <c r="I253" s="76">
        <f t="shared" ref="I253:L253" si="86">I254</f>
        <v>0</v>
      </c>
      <c r="J253" s="76">
        <f t="shared" si="86"/>
        <v>0</v>
      </c>
      <c r="K253" s="77">
        <f>K254+K256</f>
        <v>100</v>
      </c>
      <c r="L253" s="76">
        <f t="shared" si="86"/>
        <v>0</v>
      </c>
      <c r="M253" s="76">
        <f>P253</f>
        <v>100</v>
      </c>
      <c r="N253" s="76">
        <f>N254</f>
        <v>0</v>
      </c>
      <c r="O253" s="76">
        <f t="shared" ref="O253:Q253" si="87">O254</f>
        <v>0</v>
      </c>
      <c r="P253" s="76">
        <f>P254+P256</f>
        <v>100</v>
      </c>
      <c r="Q253" s="76">
        <f t="shared" si="87"/>
        <v>0</v>
      </c>
      <c r="R253" s="76">
        <f>U253</f>
        <v>100</v>
      </c>
      <c r="S253" s="76">
        <f>S254</f>
        <v>0</v>
      </c>
      <c r="T253" s="76">
        <f t="shared" ref="T253:V253" si="88">T254</f>
        <v>0</v>
      </c>
      <c r="U253" s="76">
        <f>U254+U256</f>
        <v>100</v>
      </c>
      <c r="V253" s="77">
        <f t="shared" si="88"/>
        <v>0</v>
      </c>
      <c r="W253" s="71"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38.25" x14ac:dyDescent="0.25">
      <c r="A254" s="34" t="s">
        <v>412</v>
      </c>
      <c r="B254" s="38" t="s">
        <v>575</v>
      </c>
      <c r="C254" s="314"/>
      <c r="D254" s="283"/>
      <c r="E254" s="283"/>
      <c r="F254" s="47">
        <v>45658</v>
      </c>
      <c r="G254" s="48">
        <v>46752</v>
      </c>
      <c r="H254" s="162">
        <v>50</v>
      </c>
      <c r="I254" s="162">
        <v>0</v>
      </c>
      <c r="J254" s="162">
        <v>0</v>
      </c>
      <c r="K254" s="162">
        <v>50</v>
      </c>
      <c r="L254" s="162">
        <v>0</v>
      </c>
      <c r="M254" s="162">
        <f>N254+O254+P254+Q254</f>
        <v>50</v>
      </c>
      <c r="N254" s="162">
        <v>0</v>
      </c>
      <c r="O254" s="162">
        <v>0</v>
      </c>
      <c r="P254" s="162">
        <v>50</v>
      </c>
      <c r="Q254" s="163">
        <v>0</v>
      </c>
      <c r="R254" s="162">
        <v>50</v>
      </c>
      <c r="S254" s="162">
        <v>0</v>
      </c>
      <c r="T254" s="162">
        <v>0</v>
      </c>
      <c r="U254" s="162">
        <v>50</v>
      </c>
      <c r="V254" s="163">
        <v>0</v>
      </c>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82" customFormat="1" ht="25.5" x14ac:dyDescent="0.25">
      <c r="A255" s="62"/>
      <c r="B255" s="46" t="s">
        <v>760</v>
      </c>
      <c r="C255" s="314"/>
      <c r="D255" s="284"/>
      <c r="E255" s="284"/>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26" customFormat="1" ht="102" x14ac:dyDescent="0.25">
      <c r="A256" s="227" t="s">
        <v>625</v>
      </c>
      <c r="B256" s="46" t="s">
        <v>395</v>
      </c>
      <c r="C256" s="315"/>
      <c r="D256" s="227" t="s">
        <v>811</v>
      </c>
      <c r="E256" s="227"/>
      <c r="F256" s="47">
        <v>45658</v>
      </c>
      <c r="G256" s="228">
        <v>46752</v>
      </c>
      <c r="H256" s="164">
        <f>K256</f>
        <v>50</v>
      </c>
      <c r="I256" s="164">
        <v>0</v>
      </c>
      <c r="J256" s="164">
        <v>0</v>
      </c>
      <c r="K256" s="164">
        <v>50</v>
      </c>
      <c r="L256" s="164"/>
      <c r="M256" s="164">
        <f>P256</f>
        <v>50</v>
      </c>
      <c r="N256" s="164"/>
      <c r="O256" s="164">
        <v>0</v>
      </c>
      <c r="P256" s="164">
        <v>50</v>
      </c>
      <c r="Q256" s="165"/>
      <c r="R256" s="164">
        <f>U256</f>
        <v>50</v>
      </c>
      <c r="S256" s="164"/>
      <c r="T256" s="164">
        <v>0</v>
      </c>
      <c r="U256" s="164">
        <v>50</v>
      </c>
      <c r="V256" s="74"/>
      <c r="W256" s="74" t="s">
        <v>17</v>
      </c>
      <c r="X256" s="74" t="s">
        <v>17</v>
      </c>
      <c r="Y256" s="74" t="s">
        <v>17</v>
      </c>
      <c r="Z256" s="74" t="s">
        <v>17</v>
      </c>
      <c r="AA256" s="74" t="s">
        <v>17</v>
      </c>
      <c r="AB256" s="74" t="s">
        <v>17</v>
      </c>
      <c r="AC256" s="74" t="s">
        <v>17</v>
      </c>
      <c r="AD256" s="74" t="s">
        <v>17</v>
      </c>
      <c r="AE256" s="74" t="s">
        <v>17</v>
      </c>
      <c r="AF256" s="74" t="s">
        <v>17</v>
      </c>
      <c r="AG256" s="74" t="s">
        <v>17</v>
      </c>
      <c r="AH256" s="74" t="s">
        <v>17</v>
      </c>
    </row>
    <row r="257" spans="1:34" s="26" customFormat="1" ht="89.25" x14ac:dyDescent="0.25">
      <c r="A257" s="62"/>
      <c r="B257" s="46" t="s">
        <v>761</v>
      </c>
      <c r="C257" s="32" t="s">
        <v>724</v>
      </c>
      <c r="D257" s="32" t="s">
        <v>550</v>
      </c>
      <c r="E257" s="32"/>
      <c r="F257" s="47">
        <v>45658</v>
      </c>
      <c r="G257" s="48">
        <v>46752</v>
      </c>
      <c r="H257" s="42"/>
      <c r="I257" s="42"/>
      <c r="J257" s="42"/>
      <c r="K257" s="42"/>
      <c r="L257" s="42"/>
      <c r="M257" s="42"/>
      <c r="N257" s="42"/>
      <c r="O257" s="42"/>
      <c r="P257" s="42"/>
      <c r="Q257" s="71"/>
      <c r="R257" s="42"/>
      <c r="S257" s="42"/>
      <c r="T257" s="42"/>
      <c r="U257" s="42"/>
      <c r="V257" s="71"/>
      <c r="W257" s="74" t="s">
        <v>17</v>
      </c>
      <c r="X257" s="74" t="s">
        <v>17</v>
      </c>
      <c r="Y257" s="74" t="s">
        <v>17</v>
      </c>
      <c r="Z257" s="74" t="s">
        <v>17</v>
      </c>
      <c r="AA257" s="74" t="s">
        <v>17</v>
      </c>
      <c r="AB257" s="74" t="s">
        <v>17</v>
      </c>
      <c r="AC257" s="74" t="s">
        <v>17</v>
      </c>
      <c r="AD257" s="74" t="s">
        <v>17</v>
      </c>
      <c r="AE257" s="74" t="s">
        <v>17</v>
      </c>
      <c r="AF257" s="74" t="s">
        <v>17</v>
      </c>
      <c r="AG257" s="74" t="s">
        <v>17</v>
      </c>
      <c r="AH257" s="74" t="s">
        <v>17</v>
      </c>
    </row>
    <row r="258" spans="1:34" s="82" customFormat="1" ht="51" x14ac:dyDescent="0.25">
      <c r="A258" s="80" t="s">
        <v>502</v>
      </c>
      <c r="B258" s="38" t="s">
        <v>67</v>
      </c>
      <c r="C258" s="269" t="s">
        <v>724</v>
      </c>
      <c r="D258" s="269" t="s">
        <v>811</v>
      </c>
      <c r="E258" s="269" t="s">
        <v>85</v>
      </c>
      <c r="F258" s="39">
        <v>45658</v>
      </c>
      <c r="G258" s="40">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38.25" x14ac:dyDescent="0.25">
      <c r="A259" s="34" t="s">
        <v>413</v>
      </c>
      <c r="B259" s="38" t="s">
        <v>576</v>
      </c>
      <c r="C259" s="283"/>
      <c r="D259" s="283"/>
      <c r="E259" s="283"/>
      <c r="F259" s="47">
        <v>45658</v>
      </c>
      <c r="G259" s="48">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62"/>
      <c r="B260" s="46" t="s">
        <v>762</v>
      </c>
      <c r="C260" s="284"/>
      <c r="D260" s="284"/>
      <c r="E260" s="284"/>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76.5" customHeight="1" x14ac:dyDescent="0.25">
      <c r="A261" s="80" t="s">
        <v>503</v>
      </c>
      <c r="B261" s="38" t="s">
        <v>68</v>
      </c>
      <c r="C261" s="269" t="s">
        <v>724</v>
      </c>
      <c r="D261" s="269" t="s">
        <v>811</v>
      </c>
      <c r="E261" s="269" t="s">
        <v>85</v>
      </c>
      <c r="F261" s="39">
        <v>45658</v>
      </c>
      <c r="G261" s="40">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406</v>
      </c>
      <c r="B262" s="38" t="s">
        <v>577</v>
      </c>
      <c r="C262" s="283"/>
      <c r="D262" s="283"/>
      <c r="E262" s="283"/>
      <c r="F262" s="47">
        <v>45658</v>
      </c>
      <c r="G262" s="48">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62"/>
      <c r="B263" s="46" t="s">
        <v>763</v>
      </c>
      <c r="C263" s="284"/>
      <c r="D263" s="284"/>
      <c r="E263" s="284"/>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75" x14ac:dyDescent="0.25">
      <c r="A264" s="80" t="s">
        <v>504</v>
      </c>
      <c r="B264" s="38" t="s">
        <v>69</v>
      </c>
      <c r="C264" s="269" t="s">
        <v>724</v>
      </c>
      <c r="D264" s="269" t="s">
        <v>811</v>
      </c>
      <c r="E264" s="269" t="s">
        <v>86</v>
      </c>
      <c r="F264" s="39">
        <v>45658</v>
      </c>
      <c r="G264" s="40">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51" x14ac:dyDescent="0.25">
      <c r="A265" s="34" t="s">
        <v>414</v>
      </c>
      <c r="B265" s="38" t="s">
        <v>578</v>
      </c>
      <c r="C265" s="283"/>
      <c r="D265" s="283"/>
      <c r="E265" s="283"/>
      <c r="F265" s="47">
        <v>45658</v>
      </c>
      <c r="G265" s="48">
        <v>46752</v>
      </c>
      <c r="H265" s="42"/>
      <c r="I265" s="42"/>
      <c r="J265" s="42"/>
      <c r="K265" s="42"/>
      <c r="L265" s="71"/>
      <c r="M265" s="42"/>
      <c r="N265" s="42"/>
      <c r="O265" s="42"/>
      <c r="P265" s="42"/>
      <c r="Q265" s="71"/>
      <c r="R265" s="42"/>
      <c r="S265" s="42"/>
      <c r="T265" s="42"/>
      <c r="U265" s="42"/>
      <c r="V265" s="71"/>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62"/>
      <c r="B266" s="46" t="s">
        <v>764</v>
      </c>
      <c r="C266" s="284"/>
      <c r="D266" s="284"/>
      <c r="E266" s="284"/>
      <c r="F266" s="47">
        <v>45658</v>
      </c>
      <c r="G266" s="48">
        <v>46752</v>
      </c>
      <c r="H266" s="42"/>
      <c r="I266" s="42"/>
      <c r="J266" s="42"/>
      <c r="K266" s="42"/>
      <c r="L266" s="71"/>
      <c r="M266" s="42"/>
      <c r="N266" s="42"/>
      <c r="O266" s="42"/>
      <c r="P266" s="42"/>
      <c r="Q266" s="71"/>
      <c r="R266" s="42"/>
      <c r="S266" s="42"/>
      <c r="T266" s="42"/>
      <c r="U266" s="42"/>
      <c r="V266" s="71"/>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76.5" x14ac:dyDescent="0.25">
      <c r="A267" s="80" t="s">
        <v>505</v>
      </c>
      <c r="B267" s="38" t="s">
        <v>396</v>
      </c>
      <c r="C267" s="268" t="s">
        <v>724</v>
      </c>
      <c r="D267" s="268" t="s">
        <v>811</v>
      </c>
      <c r="E267" s="268" t="s">
        <v>87</v>
      </c>
      <c r="F267" s="40">
        <v>45658</v>
      </c>
      <c r="G267" s="40">
        <v>46752</v>
      </c>
      <c r="H267" s="66">
        <f>K267</f>
        <v>3709.2</v>
      </c>
      <c r="I267" s="66">
        <f t="shared" ref="I267:V267" si="89">I268</f>
        <v>0</v>
      </c>
      <c r="J267" s="66">
        <f t="shared" si="89"/>
        <v>0</v>
      </c>
      <c r="K267" s="41">
        <f>K268+K270+K272+K274</f>
        <v>3709.2</v>
      </c>
      <c r="L267" s="66">
        <f t="shared" si="89"/>
        <v>0</v>
      </c>
      <c r="M267" s="66">
        <f>P267</f>
        <v>950</v>
      </c>
      <c r="N267" s="66">
        <f t="shared" si="89"/>
        <v>0</v>
      </c>
      <c r="O267" s="66">
        <f t="shared" si="89"/>
        <v>0</v>
      </c>
      <c r="P267" s="66">
        <v>950</v>
      </c>
      <c r="Q267" s="166">
        <f t="shared" si="89"/>
        <v>0</v>
      </c>
      <c r="R267" s="66">
        <f>U267</f>
        <v>950</v>
      </c>
      <c r="S267" s="66">
        <f t="shared" si="89"/>
        <v>0</v>
      </c>
      <c r="T267" s="66">
        <f t="shared" si="89"/>
        <v>0</v>
      </c>
      <c r="U267" s="66">
        <v>950</v>
      </c>
      <c r="V267" s="166">
        <f t="shared" si="89"/>
        <v>0</v>
      </c>
      <c r="W267" s="167"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25.5" x14ac:dyDescent="0.25">
      <c r="A268" s="34" t="s">
        <v>407</v>
      </c>
      <c r="B268" s="38" t="s">
        <v>579</v>
      </c>
      <c r="C268" s="268"/>
      <c r="D268" s="268"/>
      <c r="E268" s="268"/>
      <c r="F268" s="241">
        <v>45658</v>
      </c>
      <c r="G268" s="48">
        <v>46752</v>
      </c>
      <c r="H268" s="49">
        <f>K268</f>
        <v>1860.2</v>
      </c>
      <c r="I268" s="49">
        <v>0</v>
      </c>
      <c r="J268" s="49">
        <v>0</v>
      </c>
      <c r="K268" s="49">
        <v>1860.2</v>
      </c>
      <c r="L268" s="49">
        <v>0</v>
      </c>
      <c r="M268" s="49">
        <f>N268+O268+P268+Q268</f>
        <v>950</v>
      </c>
      <c r="N268" s="49">
        <v>0</v>
      </c>
      <c r="O268" s="49">
        <v>0</v>
      </c>
      <c r="P268" s="49">
        <v>950</v>
      </c>
      <c r="Q268" s="168">
        <v>0</v>
      </c>
      <c r="R268" s="49">
        <f>S268+T268+U268+V268</f>
        <v>950</v>
      </c>
      <c r="S268" s="49">
        <v>0</v>
      </c>
      <c r="T268" s="49">
        <v>0</v>
      </c>
      <c r="U268" s="49">
        <v>950</v>
      </c>
      <c r="V268" s="168">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26.25" x14ac:dyDescent="0.25">
      <c r="A269" s="62"/>
      <c r="B269" s="46" t="s">
        <v>765</v>
      </c>
      <c r="C269" s="268"/>
      <c r="D269" s="268"/>
      <c r="E269" s="268"/>
      <c r="F269" s="241">
        <v>45658</v>
      </c>
      <c r="G269" s="48">
        <v>46752</v>
      </c>
      <c r="H269" s="42"/>
      <c r="I269" s="42"/>
      <c r="J269" s="42"/>
      <c r="K269" s="42"/>
      <c r="L269" s="42"/>
      <c r="M269" s="42"/>
      <c r="N269" s="42"/>
      <c r="O269" s="42"/>
      <c r="P269" s="42"/>
      <c r="Q269" s="71"/>
      <c r="R269" s="42"/>
      <c r="S269" s="42"/>
      <c r="T269" s="42"/>
      <c r="U269" s="42"/>
      <c r="V269" s="71"/>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 customFormat="1" ht="25.5" x14ac:dyDescent="0.25">
      <c r="A270" s="34" t="s">
        <v>626</v>
      </c>
      <c r="B270" s="46" t="s">
        <v>601</v>
      </c>
      <c r="C270" s="268"/>
      <c r="D270" s="268"/>
      <c r="E270" s="268"/>
      <c r="F270" s="241">
        <v>45658</v>
      </c>
      <c r="G270" s="241">
        <v>45658</v>
      </c>
      <c r="H270" s="49">
        <f>J270+K270</f>
        <v>1000</v>
      </c>
      <c r="I270" s="49">
        <v>0</v>
      </c>
      <c r="J270" s="49">
        <v>0</v>
      </c>
      <c r="K270" s="49">
        <v>1000</v>
      </c>
      <c r="L270" s="49"/>
      <c r="M270" s="49">
        <f>P270</f>
        <v>0</v>
      </c>
      <c r="N270" s="49"/>
      <c r="O270" s="49"/>
      <c r="P270" s="49">
        <v>0</v>
      </c>
      <c r="Q270" s="168"/>
      <c r="R270" s="49">
        <f>U270</f>
        <v>0</v>
      </c>
      <c r="S270" s="49"/>
      <c r="T270" s="49"/>
      <c r="U270" s="49">
        <v>0</v>
      </c>
      <c r="V270" s="168"/>
      <c r="W270" s="71" t="s">
        <v>17</v>
      </c>
      <c r="X270" s="71" t="s">
        <v>17</v>
      </c>
      <c r="Y270" s="71" t="s">
        <v>17</v>
      </c>
      <c r="Z270" s="71" t="s">
        <v>17</v>
      </c>
      <c r="AA270" s="71"/>
      <c r="AB270" s="71"/>
      <c r="AC270" s="71"/>
      <c r="AD270" s="71"/>
      <c r="AE270" s="71"/>
      <c r="AF270" s="71"/>
      <c r="AG270" s="71"/>
      <c r="AH270" s="71"/>
    </row>
    <row r="271" spans="1:34" s="82" customFormat="1" ht="26.25" x14ac:dyDescent="0.25">
      <c r="A271" s="34"/>
      <c r="B271" s="46" t="s">
        <v>766</v>
      </c>
      <c r="C271" s="268"/>
      <c r="D271" s="268"/>
      <c r="E271" s="268"/>
      <c r="F271" s="241">
        <v>45658</v>
      </c>
      <c r="G271" s="241">
        <v>45658</v>
      </c>
      <c r="H271" s="49"/>
      <c r="I271" s="49"/>
      <c r="J271" s="49"/>
      <c r="K271" s="49"/>
      <c r="L271" s="49"/>
      <c r="M271" s="49"/>
      <c r="N271" s="49"/>
      <c r="O271" s="49"/>
      <c r="P271" s="49"/>
      <c r="Q271" s="168"/>
      <c r="R271" s="49"/>
      <c r="S271" s="49"/>
      <c r="T271" s="49"/>
      <c r="U271" s="49"/>
      <c r="V271" s="168"/>
      <c r="W271" s="71" t="s">
        <v>17</v>
      </c>
      <c r="X271" s="71" t="s">
        <v>17</v>
      </c>
      <c r="Y271" s="71" t="s">
        <v>17</v>
      </c>
      <c r="Z271" s="71" t="s">
        <v>17</v>
      </c>
      <c r="AA271" s="71"/>
      <c r="AB271" s="71"/>
      <c r="AC271" s="71"/>
      <c r="AD271" s="71"/>
      <c r="AE271" s="71"/>
      <c r="AF271" s="71"/>
      <c r="AG271" s="71"/>
      <c r="AH271" s="71"/>
    </row>
    <row r="272" spans="1:34" s="26" customFormat="1" ht="25.5" x14ac:dyDescent="0.25">
      <c r="A272" s="34" t="s">
        <v>415</v>
      </c>
      <c r="B272" s="46" t="s">
        <v>584</v>
      </c>
      <c r="C272" s="268"/>
      <c r="D272" s="268"/>
      <c r="E272" s="268"/>
      <c r="F272" s="241">
        <v>45658</v>
      </c>
      <c r="G272" s="241">
        <v>45658</v>
      </c>
      <c r="H272" s="49">
        <f>K272</f>
        <v>500</v>
      </c>
      <c r="I272" s="49">
        <v>0</v>
      </c>
      <c r="J272" s="49">
        <v>0</v>
      </c>
      <c r="K272" s="49">
        <v>500</v>
      </c>
      <c r="L272" s="49"/>
      <c r="M272" s="49">
        <f>P272</f>
        <v>0</v>
      </c>
      <c r="N272" s="49"/>
      <c r="O272" s="49">
        <v>0</v>
      </c>
      <c r="P272" s="49">
        <v>0</v>
      </c>
      <c r="Q272" s="168"/>
      <c r="R272" s="49">
        <f>U272</f>
        <v>0</v>
      </c>
      <c r="S272" s="49"/>
      <c r="T272" s="49">
        <v>0</v>
      </c>
      <c r="U272" s="49">
        <v>0</v>
      </c>
      <c r="V272" s="168"/>
      <c r="W272" s="71" t="s">
        <v>17</v>
      </c>
      <c r="X272" s="71" t="s">
        <v>17</v>
      </c>
      <c r="Y272" s="71" t="s">
        <v>17</v>
      </c>
      <c r="Z272" s="71" t="s">
        <v>17</v>
      </c>
      <c r="AA272" s="71"/>
      <c r="AB272" s="71"/>
      <c r="AC272" s="71"/>
      <c r="AD272" s="71"/>
      <c r="AE272" s="71"/>
      <c r="AF272" s="71"/>
      <c r="AG272" s="71"/>
      <c r="AH272" s="71"/>
    </row>
    <row r="273" spans="1:34" s="26" customFormat="1" ht="31.5" customHeight="1" x14ac:dyDescent="0.25">
      <c r="A273" s="62"/>
      <c r="B273" s="30" t="s">
        <v>767</v>
      </c>
      <c r="C273" s="268"/>
      <c r="D273" s="268"/>
      <c r="E273" s="268"/>
      <c r="F273" s="241">
        <v>45658</v>
      </c>
      <c r="G273" s="241">
        <v>45658</v>
      </c>
      <c r="H273" s="42"/>
      <c r="I273" s="42"/>
      <c r="J273" s="42"/>
      <c r="K273" s="42"/>
      <c r="L273" s="42"/>
      <c r="M273" s="42"/>
      <c r="N273" s="42"/>
      <c r="O273" s="42"/>
      <c r="P273" s="42"/>
      <c r="Q273" s="71"/>
      <c r="R273" s="42"/>
      <c r="S273" s="42"/>
      <c r="T273" s="42"/>
      <c r="U273" s="42"/>
      <c r="V273" s="71"/>
      <c r="W273" s="71" t="s">
        <v>17</v>
      </c>
      <c r="X273" s="71" t="s">
        <v>17</v>
      </c>
      <c r="Y273" s="71" t="s">
        <v>17</v>
      </c>
      <c r="Z273" s="71" t="s">
        <v>17</v>
      </c>
      <c r="AA273" s="71"/>
      <c r="AB273" s="71"/>
      <c r="AC273" s="71"/>
      <c r="AD273" s="71"/>
      <c r="AE273" s="71"/>
      <c r="AF273" s="71"/>
      <c r="AG273" s="71"/>
      <c r="AH273" s="71"/>
    </row>
    <row r="274" spans="1:34" s="82" customFormat="1" ht="25.5" x14ac:dyDescent="0.25">
      <c r="A274" s="245" t="s">
        <v>668</v>
      </c>
      <c r="B274" s="46" t="s">
        <v>669</v>
      </c>
      <c r="C274" s="268"/>
      <c r="D274" s="268"/>
      <c r="E274" s="268"/>
      <c r="F274" s="241">
        <v>45658</v>
      </c>
      <c r="G274" s="241">
        <v>45658</v>
      </c>
      <c r="H274" s="49">
        <f>K274</f>
        <v>349</v>
      </c>
      <c r="I274" s="49">
        <v>0</v>
      </c>
      <c r="J274" s="49">
        <v>0</v>
      </c>
      <c r="K274" s="49">
        <v>349</v>
      </c>
      <c r="L274" s="49"/>
      <c r="M274" s="49">
        <f>P274</f>
        <v>0</v>
      </c>
      <c r="N274" s="49"/>
      <c r="O274" s="49">
        <v>0</v>
      </c>
      <c r="P274" s="49">
        <v>0</v>
      </c>
      <c r="Q274" s="168"/>
      <c r="R274" s="49">
        <f>U274</f>
        <v>0</v>
      </c>
      <c r="S274" s="49"/>
      <c r="T274" s="49">
        <v>0</v>
      </c>
      <c r="U274" s="49">
        <v>0</v>
      </c>
      <c r="V274" s="246"/>
      <c r="W274" s="71" t="s">
        <v>17</v>
      </c>
      <c r="X274" s="71" t="s">
        <v>17</v>
      </c>
      <c r="Y274" s="71" t="s">
        <v>17</v>
      </c>
      <c r="Z274" s="71" t="s">
        <v>17</v>
      </c>
      <c r="AA274" s="74"/>
      <c r="AB274" s="74"/>
      <c r="AC274" s="74"/>
      <c r="AD274" s="74"/>
      <c r="AE274" s="74"/>
      <c r="AF274" s="74"/>
      <c r="AG274" s="74"/>
      <c r="AH274" s="74"/>
    </row>
    <row r="275" spans="1:34" s="26" customFormat="1" ht="25.5" x14ac:dyDescent="0.25">
      <c r="A275" s="245"/>
      <c r="B275" s="46" t="s">
        <v>768</v>
      </c>
      <c r="C275" s="268"/>
      <c r="D275" s="268"/>
      <c r="E275" s="268"/>
      <c r="F275" s="241">
        <v>45658</v>
      </c>
      <c r="G275" s="241">
        <v>45658</v>
      </c>
      <c r="H275" s="49"/>
      <c r="I275" s="49"/>
      <c r="J275" s="49"/>
      <c r="K275" s="49"/>
      <c r="L275" s="168"/>
      <c r="M275" s="49"/>
      <c r="N275" s="49"/>
      <c r="O275" s="49"/>
      <c r="P275" s="49"/>
      <c r="Q275" s="168"/>
      <c r="R275" s="49"/>
      <c r="S275" s="49"/>
      <c r="T275" s="49"/>
      <c r="U275" s="49"/>
      <c r="V275" s="246"/>
      <c r="W275" s="71" t="s">
        <v>17</v>
      </c>
      <c r="X275" s="71" t="s">
        <v>17</v>
      </c>
      <c r="Y275" s="71" t="s">
        <v>17</v>
      </c>
      <c r="Z275" s="71" t="s">
        <v>17</v>
      </c>
      <c r="AA275" s="74"/>
      <c r="AB275" s="74"/>
      <c r="AC275" s="74"/>
      <c r="AD275" s="74"/>
      <c r="AE275" s="74"/>
      <c r="AF275" s="74"/>
      <c r="AG275" s="74"/>
      <c r="AH275" s="74"/>
    </row>
    <row r="276" spans="1:34" s="26" customFormat="1" ht="30" customHeight="1" x14ac:dyDescent="0.25">
      <c r="A276" s="292" t="s">
        <v>565</v>
      </c>
      <c r="B276" s="293"/>
      <c r="C276" s="293"/>
      <c r="D276" s="293"/>
      <c r="E276" s="293"/>
      <c r="F276" s="293"/>
      <c r="G276" s="293"/>
      <c r="H276" s="293"/>
      <c r="I276" s="293"/>
      <c r="J276" s="293"/>
      <c r="K276" s="293"/>
      <c r="L276" s="293"/>
      <c r="M276" s="293"/>
      <c r="N276" s="293"/>
      <c r="O276" s="293"/>
      <c r="P276" s="293"/>
      <c r="Q276" s="293"/>
      <c r="R276" s="293"/>
      <c r="S276" s="293"/>
      <c r="T276" s="293"/>
      <c r="U276" s="293"/>
      <c r="V276" s="293"/>
      <c r="W276" s="293"/>
      <c r="X276" s="293"/>
      <c r="Y276" s="293"/>
      <c r="Z276" s="293"/>
      <c r="AA276" s="293"/>
      <c r="AB276" s="293"/>
      <c r="AC276" s="293"/>
      <c r="AD276" s="293"/>
      <c r="AE276" s="293"/>
      <c r="AF276" s="293"/>
      <c r="AG276" s="293"/>
      <c r="AH276" s="294"/>
    </row>
    <row r="277" spans="1:34" s="82" customFormat="1" ht="51" x14ac:dyDescent="0.25">
      <c r="A277" s="80" t="s">
        <v>506</v>
      </c>
      <c r="B277" s="38" t="s">
        <v>70</v>
      </c>
      <c r="C277" s="269" t="s">
        <v>724</v>
      </c>
      <c r="D277" s="269" t="s">
        <v>811</v>
      </c>
      <c r="E277" s="269" t="s">
        <v>88</v>
      </c>
      <c r="F277" s="39">
        <v>45658</v>
      </c>
      <c r="G277" s="40">
        <v>46752</v>
      </c>
      <c r="H277" s="55"/>
      <c r="I277" s="55"/>
      <c r="J277" s="55"/>
      <c r="K277" s="55"/>
      <c r="L277" s="55"/>
      <c r="M277" s="55"/>
      <c r="N277" s="55"/>
      <c r="O277" s="55"/>
      <c r="P277" s="55"/>
      <c r="Q277" s="55"/>
      <c r="R277" s="55"/>
      <c r="S277" s="55"/>
      <c r="T277" s="55"/>
      <c r="U277" s="55"/>
      <c r="V277" s="55"/>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25.5" x14ac:dyDescent="0.25">
      <c r="A278" s="34" t="s">
        <v>408</v>
      </c>
      <c r="B278" s="38" t="s">
        <v>580</v>
      </c>
      <c r="C278" s="283"/>
      <c r="D278" s="283"/>
      <c r="E278" s="283"/>
      <c r="F278" s="47">
        <v>45658</v>
      </c>
      <c r="G278" s="48">
        <v>46752</v>
      </c>
      <c r="H278" s="33"/>
      <c r="I278" s="33"/>
      <c r="J278" s="33"/>
      <c r="K278" s="33"/>
      <c r="L278" s="33"/>
      <c r="M278" s="33"/>
      <c r="N278" s="33"/>
      <c r="O278" s="33"/>
      <c r="P278" s="33"/>
      <c r="Q278" s="33"/>
      <c r="R278" s="33"/>
      <c r="S278" s="33"/>
      <c r="T278" s="33"/>
      <c r="U278" s="33"/>
      <c r="V278" s="33"/>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30.75" customHeight="1" x14ac:dyDescent="0.25">
      <c r="A279" s="34"/>
      <c r="B279" s="46" t="s">
        <v>769</v>
      </c>
      <c r="C279" s="284"/>
      <c r="D279" s="284"/>
      <c r="E279" s="284"/>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2.75" customHeight="1" x14ac:dyDescent="0.25">
      <c r="A280" s="80" t="s">
        <v>611</v>
      </c>
      <c r="B280" s="38" t="s">
        <v>89</v>
      </c>
      <c r="C280" s="269" t="s">
        <v>724</v>
      </c>
      <c r="D280" s="269" t="s">
        <v>811</v>
      </c>
      <c r="E280" s="269" t="s">
        <v>144</v>
      </c>
      <c r="F280" s="39">
        <v>45658</v>
      </c>
      <c r="G280" s="40">
        <v>46752</v>
      </c>
      <c r="H280" s="55"/>
      <c r="I280" s="55"/>
      <c r="J280" s="55"/>
      <c r="K280" s="55"/>
      <c r="L280" s="55"/>
      <c r="M280" s="55"/>
      <c r="N280" s="55"/>
      <c r="O280" s="55"/>
      <c r="P280" s="55"/>
      <c r="Q280" s="55"/>
      <c r="R280" s="55"/>
      <c r="S280" s="55"/>
      <c r="T280" s="55"/>
      <c r="U280" s="55"/>
      <c r="V280" s="55"/>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26" customFormat="1" ht="42.75" customHeight="1" x14ac:dyDescent="0.25">
      <c r="A281" s="34" t="s">
        <v>416</v>
      </c>
      <c r="B281" s="38" t="s">
        <v>650</v>
      </c>
      <c r="C281" s="283"/>
      <c r="D281" s="283"/>
      <c r="E281" s="283"/>
      <c r="F281" s="47">
        <v>45658</v>
      </c>
      <c r="G281" s="48">
        <v>46752</v>
      </c>
      <c r="H281" s="33"/>
      <c r="I281" s="33"/>
      <c r="J281" s="33"/>
      <c r="K281" s="33"/>
      <c r="L281" s="33"/>
      <c r="M281" s="33"/>
      <c r="N281" s="33"/>
      <c r="O281" s="33"/>
      <c r="P281" s="33"/>
      <c r="Q281" s="33"/>
      <c r="R281" s="33"/>
      <c r="S281" s="33"/>
      <c r="T281" s="33"/>
      <c r="U281" s="33"/>
      <c r="V281" s="33"/>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43.5" customHeight="1" x14ac:dyDescent="0.25">
      <c r="A282" s="34"/>
      <c r="B282" s="46" t="s">
        <v>770</v>
      </c>
      <c r="C282" s="284"/>
      <c r="D282" s="284"/>
      <c r="E282" s="284"/>
      <c r="F282" s="47">
        <v>45658</v>
      </c>
      <c r="G282" s="48">
        <v>46752</v>
      </c>
      <c r="H282" s="33"/>
      <c r="I282" s="33"/>
      <c r="J282" s="33"/>
      <c r="K282" s="33"/>
      <c r="L282" s="33"/>
      <c r="M282" s="33"/>
      <c r="N282" s="33"/>
      <c r="O282" s="33"/>
      <c r="P282" s="33"/>
      <c r="Q282" s="33"/>
      <c r="R282" s="33"/>
      <c r="S282" s="33"/>
      <c r="T282" s="33"/>
      <c r="U282" s="33"/>
      <c r="V282" s="33"/>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82" customFormat="1" ht="50.25" customHeight="1" x14ac:dyDescent="0.25">
      <c r="A283" s="80">
        <v>52</v>
      </c>
      <c r="B283" s="38" t="s">
        <v>71</v>
      </c>
      <c r="C283" s="269" t="s">
        <v>724</v>
      </c>
      <c r="D283" s="269" t="s">
        <v>811</v>
      </c>
      <c r="E283" s="269" t="s">
        <v>90</v>
      </c>
      <c r="F283" s="39">
        <v>45658</v>
      </c>
      <c r="G283" s="40">
        <v>46752</v>
      </c>
      <c r="H283" s="105">
        <f>I283+J283+K283+L283</f>
        <v>250</v>
      </c>
      <c r="I283" s="105">
        <f>I284+I285+I286+I287</f>
        <v>0</v>
      </c>
      <c r="J283" s="105">
        <f t="shared" ref="J283:L283" si="90">J284+J285+J286+J287</f>
        <v>0</v>
      </c>
      <c r="K283" s="106">
        <f t="shared" si="90"/>
        <v>250</v>
      </c>
      <c r="L283" s="105">
        <f t="shared" si="90"/>
        <v>0</v>
      </c>
      <c r="M283" s="105">
        <f>N283+O283+P283+Q283</f>
        <v>250</v>
      </c>
      <c r="N283" s="105">
        <f>N284+N285+N286+N287</f>
        <v>0</v>
      </c>
      <c r="O283" s="105">
        <f t="shared" ref="O283:Q283" si="91">O284+O285+O286+O287</f>
        <v>0</v>
      </c>
      <c r="P283" s="105">
        <f t="shared" si="91"/>
        <v>250</v>
      </c>
      <c r="Q283" s="105">
        <f t="shared" si="91"/>
        <v>0</v>
      </c>
      <c r="R283" s="105">
        <f>S283+T283+U283+V283</f>
        <v>250</v>
      </c>
      <c r="S283" s="105">
        <f>S284+S285+S286+S287</f>
        <v>0</v>
      </c>
      <c r="T283" s="105">
        <f t="shared" ref="T283:V283" si="92">T284+T285+T286+T287</f>
        <v>0</v>
      </c>
      <c r="U283" s="105">
        <f t="shared" si="92"/>
        <v>250</v>
      </c>
      <c r="V283" s="106">
        <f t="shared" si="92"/>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7.5" customHeight="1" x14ac:dyDescent="0.25">
      <c r="A284" s="34" t="s">
        <v>417</v>
      </c>
      <c r="B284" s="46" t="s">
        <v>670</v>
      </c>
      <c r="C284" s="283"/>
      <c r="D284" s="283"/>
      <c r="E284" s="283"/>
      <c r="F284" s="47">
        <v>45658</v>
      </c>
      <c r="G284" s="48">
        <v>46752</v>
      </c>
      <c r="H284" s="108">
        <f t="shared" ref="H284:H287" si="93">I284+J284+K284+L284</f>
        <v>30</v>
      </c>
      <c r="I284" s="108">
        <v>0</v>
      </c>
      <c r="J284" s="108">
        <v>0</v>
      </c>
      <c r="K284" s="109">
        <v>30</v>
      </c>
      <c r="L284" s="108">
        <v>0</v>
      </c>
      <c r="M284" s="108">
        <f t="shared" ref="M284:M287" si="94">N284+O284+P284+Q284</f>
        <v>30</v>
      </c>
      <c r="N284" s="108">
        <v>0</v>
      </c>
      <c r="O284" s="108">
        <v>0</v>
      </c>
      <c r="P284" s="108">
        <v>30</v>
      </c>
      <c r="Q284" s="108">
        <v>0</v>
      </c>
      <c r="R284" s="108">
        <f t="shared" ref="R284:R286" si="95">S284+T284+U284+V284</f>
        <v>30</v>
      </c>
      <c r="S284" s="108">
        <v>0</v>
      </c>
      <c r="T284" s="108">
        <v>0</v>
      </c>
      <c r="U284" s="108">
        <v>30</v>
      </c>
      <c r="V284" s="10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8.25" customHeight="1" x14ac:dyDescent="0.25">
      <c r="A285" s="34" t="s">
        <v>627</v>
      </c>
      <c r="B285" s="46" t="s">
        <v>671</v>
      </c>
      <c r="C285" s="283"/>
      <c r="D285" s="283"/>
      <c r="E285" s="283"/>
      <c r="F285" s="47">
        <v>45658</v>
      </c>
      <c r="G285" s="48">
        <v>46752</v>
      </c>
      <c r="H285" s="108">
        <f t="shared" si="93"/>
        <v>35</v>
      </c>
      <c r="I285" s="108">
        <v>0</v>
      </c>
      <c r="J285" s="108">
        <v>0</v>
      </c>
      <c r="K285" s="109">
        <v>35</v>
      </c>
      <c r="L285" s="108">
        <v>0</v>
      </c>
      <c r="M285" s="108">
        <f t="shared" si="94"/>
        <v>35</v>
      </c>
      <c r="N285" s="108">
        <v>0</v>
      </c>
      <c r="O285" s="108">
        <v>0</v>
      </c>
      <c r="P285" s="108">
        <v>35</v>
      </c>
      <c r="Q285" s="108">
        <v>0</v>
      </c>
      <c r="R285" s="108">
        <f t="shared" si="95"/>
        <v>35</v>
      </c>
      <c r="S285" s="108">
        <v>0</v>
      </c>
      <c r="T285" s="108">
        <v>0</v>
      </c>
      <c r="U285" s="108">
        <v>35</v>
      </c>
      <c r="V285" s="109">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82" customFormat="1" ht="38.25" x14ac:dyDescent="0.25">
      <c r="A286" s="34" t="s">
        <v>628</v>
      </c>
      <c r="B286" s="46" t="s">
        <v>330</v>
      </c>
      <c r="C286" s="283"/>
      <c r="D286" s="283"/>
      <c r="E286" s="283"/>
      <c r="F286" s="47">
        <v>45658</v>
      </c>
      <c r="G286" s="48">
        <v>46752</v>
      </c>
      <c r="H286" s="108">
        <v>185</v>
      </c>
      <c r="I286" s="108">
        <v>0</v>
      </c>
      <c r="J286" s="108">
        <v>0</v>
      </c>
      <c r="K286" s="109">
        <v>185</v>
      </c>
      <c r="L286" s="108">
        <v>0</v>
      </c>
      <c r="M286" s="108">
        <f t="shared" si="94"/>
        <v>185</v>
      </c>
      <c r="N286" s="108">
        <v>0</v>
      </c>
      <c r="O286" s="108">
        <v>0</v>
      </c>
      <c r="P286" s="108">
        <v>185</v>
      </c>
      <c r="Q286" s="108">
        <v>0</v>
      </c>
      <c r="R286" s="108">
        <f t="shared" si="95"/>
        <v>185</v>
      </c>
      <c r="S286" s="108">
        <v>0</v>
      </c>
      <c r="T286" s="108">
        <v>0</v>
      </c>
      <c r="U286" s="108">
        <v>185</v>
      </c>
      <c r="V286" s="109">
        <v>0</v>
      </c>
      <c r="W286" s="74" t="s">
        <v>17</v>
      </c>
      <c r="X286" s="74" t="s">
        <v>17</v>
      </c>
      <c r="Y286" s="74" t="s">
        <v>17</v>
      </c>
      <c r="Z286" s="74" t="s">
        <v>17</v>
      </c>
      <c r="AA286" s="74" t="s">
        <v>17</v>
      </c>
      <c r="AB286" s="74" t="s">
        <v>17</v>
      </c>
      <c r="AC286" s="74" t="s">
        <v>17</v>
      </c>
      <c r="AD286" s="74" t="s">
        <v>17</v>
      </c>
      <c r="AE286" s="74" t="s">
        <v>17</v>
      </c>
      <c r="AF286" s="74" t="s">
        <v>17</v>
      </c>
      <c r="AG286" s="74" t="s">
        <v>17</v>
      </c>
      <c r="AH286" s="74" t="s">
        <v>17</v>
      </c>
    </row>
    <row r="287" spans="1:34" s="26" customFormat="1" ht="38.25" x14ac:dyDescent="0.25">
      <c r="A287" s="34" t="s">
        <v>629</v>
      </c>
      <c r="B287" s="46" t="s">
        <v>342</v>
      </c>
      <c r="C287" s="283"/>
      <c r="D287" s="283"/>
      <c r="E287" s="283"/>
      <c r="F287" s="47">
        <v>45658</v>
      </c>
      <c r="G287" s="48">
        <v>46752</v>
      </c>
      <c r="H287" s="108">
        <f t="shared" si="93"/>
        <v>0</v>
      </c>
      <c r="I287" s="108">
        <v>0</v>
      </c>
      <c r="J287" s="108">
        <v>0</v>
      </c>
      <c r="K287" s="109">
        <v>0</v>
      </c>
      <c r="L287" s="108">
        <v>0</v>
      </c>
      <c r="M287" s="108">
        <f t="shared" si="94"/>
        <v>0</v>
      </c>
      <c r="N287" s="108">
        <v>0</v>
      </c>
      <c r="O287" s="108">
        <v>0</v>
      </c>
      <c r="P287" s="108">
        <v>0</v>
      </c>
      <c r="Q287" s="108">
        <v>0</v>
      </c>
      <c r="R287" s="108">
        <v>0</v>
      </c>
      <c r="S287" s="108">
        <v>0</v>
      </c>
      <c r="T287" s="108">
        <v>0</v>
      </c>
      <c r="U287" s="108">
        <v>0</v>
      </c>
      <c r="V287" s="109">
        <v>0</v>
      </c>
      <c r="W287" s="74" t="s">
        <v>17</v>
      </c>
      <c r="X287" s="74" t="s">
        <v>17</v>
      </c>
      <c r="Y287" s="74"/>
      <c r="Z287" s="74"/>
      <c r="AA287" s="74"/>
      <c r="AB287" s="74"/>
      <c r="AC287" s="74"/>
      <c r="AD287" s="74"/>
      <c r="AE287" s="74"/>
      <c r="AF287" s="74"/>
      <c r="AG287" s="74"/>
      <c r="AH287" s="74"/>
    </row>
    <row r="288" spans="1:34" s="26" customFormat="1" ht="38.25" x14ac:dyDescent="0.25">
      <c r="A288" s="34"/>
      <c r="B288" s="46" t="s">
        <v>771</v>
      </c>
      <c r="C288" s="284"/>
      <c r="D288" s="284"/>
      <c r="E288" s="284"/>
      <c r="F288" s="47">
        <v>45658</v>
      </c>
      <c r="G288" s="48">
        <v>46752</v>
      </c>
      <c r="H288" s="107"/>
      <c r="I288" s="107"/>
      <c r="J288" s="107"/>
      <c r="K288" s="33"/>
      <c r="L288" s="107"/>
      <c r="M288" s="107"/>
      <c r="N288" s="107"/>
      <c r="O288" s="107"/>
      <c r="P288" s="107"/>
      <c r="Q288" s="107"/>
      <c r="R288" s="107"/>
      <c r="S288" s="107"/>
      <c r="T288" s="107"/>
      <c r="U288" s="107"/>
      <c r="V288" s="33"/>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96.75" customHeight="1" x14ac:dyDescent="0.25">
      <c r="A289" s="80" t="s">
        <v>507</v>
      </c>
      <c r="B289" s="38" t="s">
        <v>72</v>
      </c>
      <c r="C289" s="269" t="s">
        <v>724</v>
      </c>
      <c r="D289" s="269" t="s">
        <v>811</v>
      </c>
      <c r="E289" s="269" t="s">
        <v>91</v>
      </c>
      <c r="F289" s="39">
        <v>45658</v>
      </c>
      <c r="G289" s="40">
        <v>46752</v>
      </c>
      <c r="H289" s="76">
        <f t="shared" ref="H289:V289" si="96">H290</f>
        <v>150</v>
      </c>
      <c r="I289" s="76">
        <f t="shared" si="96"/>
        <v>0</v>
      </c>
      <c r="J289" s="76">
        <f t="shared" si="96"/>
        <v>0</v>
      </c>
      <c r="K289" s="77">
        <f t="shared" si="96"/>
        <v>150</v>
      </c>
      <c r="L289" s="76">
        <f t="shared" si="96"/>
        <v>0</v>
      </c>
      <c r="M289" s="76">
        <f t="shared" si="96"/>
        <v>150</v>
      </c>
      <c r="N289" s="76">
        <f t="shared" si="96"/>
        <v>0</v>
      </c>
      <c r="O289" s="76">
        <f t="shared" si="96"/>
        <v>0</v>
      </c>
      <c r="P289" s="76">
        <f t="shared" si="96"/>
        <v>150</v>
      </c>
      <c r="Q289" s="76">
        <f t="shared" si="96"/>
        <v>0</v>
      </c>
      <c r="R289" s="76">
        <f t="shared" si="96"/>
        <v>150</v>
      </c>
      <c r="S289" s="76">
        <f t="shared" si="96"/>
        <v>0</v>
      </c>
      <c r="T289" s="76">
        <f t="shared" si="96"/>
        <v>0</v>
      </c>
      <c r="U289" s="76">
        <f t="shared" si="96"/>
        <v>150</v>
      </c>
      <c r="V289" s="77">
        <f t="shared" si="96"/>
        <v>0</v>
      </c>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25.5" x14ac:dyDescent="0.25">
      <c r="A290" s="34" t="s">
        <v>409</v>
      </c>
      <c r="B290" s="38" t="s">
        <v>581</v>
      </c>
      <c r="C290" s="283"/>
      <c r="D290" s="283"/>
      <c r="E290" s="318"/>
      <c r="F290" s="47">
        <v>45658</v>
      </c>
      <c r="G290" s="48">
        <v>46752</v>
      </c>
      <c r="H290" s="49">
        <f>I290+J290+K290+L290</f>
        <v>150</v>
      </c>
      <c r="I290" s="49">
        <v>0</v>
      </c>
      <c r="J290" s="49">
        <v>0</v>
      </c>
      <c r="K290" s="49">
        <v>150</v>
      </c>
      <c r="L290" s="49">
        <v>0</v>
      </c>
      <c r="M290" s="49">
        <f>N290+O290+P290+Q290</f>
        <v>150</v>
      </c>
      <c r="N290" s="49">
        <v>0</v>
      </c>
      <c r="O290" s="49">
        <v>0</v>
      </c>
      <c r="P290" s="49">
        <v>150</v>
      </c>
      <c r="Q290" s="49">
        <v>0</v>
      </c>
      <c r="R290" s="49">
        <f>S290+T290+U290+V290</f>
        <v>150</v>
      </c>
      <c r="S290" s="49">
        <v>0</v>
      </c>
      <c r="T290" s="49">
        <v>0</v>
      </c>
      <c r="U290" s="49">
        <v>150</v>
      </c>
      <c r="V290" s="49">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38.25" x14ac:dyDescent="0.25">
      <c r="A291" s="34"/>
      <c r="B291" s="46" t="s">
        <v>772</v>
      </c>
      <c r="C291" s="284"/>
      <c r="D291" s="284"/>
      <c r="E291" s="319"/>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5" customFormat="1" ht="51" x14ac:dyDescent="0.25">
      <c r="A292" s="80" t="s">
        <v>508</v>
      </c>
      <c r="B292" s="38" t="s">
        <v>73</v>
      </c>
      <c r="C292" s="269" t="s">
        <v>724</v>
      </c>
      <c r="D292" s="269" t="s">
        <v>811</v>
      </c>
      <c r="E292" s="269" t="s">
        <v>92</v>
      </c>
      <c r="F292" s="39">
        <v>45658</v>
      </c>
      <c r="G292" s="40">
        <v>46752</v>
      </c>
      <c r="H292" s="55"/>
      <c r="I292" s="55"/>
      <c r="J292" s="55"/>
      <c r="K292" s="55"/>
      <c r="L292" s="55"/>
      <c r="M292" s="55"/>
      <c r="N292" s="55"/>
      <c r="O292" s="55"/>
      <c r="P292" s="55"/>
      <c r="Q292" s="55"/>
      <c r="R292" s="55"/>
      <c r="S292" s="55"/>
      <c r="T292" s="55"/>
      <c r="U292" s="55"/>
      <c r="V292" s="55"/>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 customFormat="1" ht="38.25" x14ac:dyDescent="0.25">
      <c r="A293" s="34" t="s">
        <v>418</v>
      </c>
      <c r="B293" s="38" t="s">
        <v>652</v>
      </c>
      <c r="C293" s="283"/>
      <c r="D293" s="283"/>
      <c r="E293" s="283"/>
      <c r="F293" s="47">
        <v>45658</v>
      </c>
      <c r="G293" s="48">
        <v>46752</v>
      </c>
      <c r="H293" s="33"/>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 customFormat="1" ht="38.25" x14ac:dyDescent="0.25">
      <c r="A294" s="34"/>
      <c r="B294" s="46" t="s">
        <v>773</v>
      </c>
      <c r="C294" s="284"/>
      <c r="D294" s="284"/>
      <c r="E294" s="284"/>
      <c r="F294" s="47">
        <v>45658</v>
      </c>
      <c r="G294" s="48">
        <v>46752</v>
      </c>
      <c r="H294" s="33"/>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82" customFormat="1" ht="89.25" x14ac:dyDescent="0.25">
      <c r="A295" s="169" t="s">
        <v>509</v>
      </c>
      <c r="B295" s="38" t="s">
        <v>651</v>
      </c>
      <c r="C295" s="269" t="s">
        <v>724</v>
      </c>
      <c r="D295" s="269" t="s">
        <v>811</v>
      </c>
      <c r="E295" s="269"/>
      <c r="F295" s="103">
        <v>45658</v>
      </c>
      <c r="G295" s="104">
        <v>46752</v>
      </c>
      <c r="H295" s="76">
        <f>H296</f>
        <v>203.4</v>
      </c>
      <c r="I295" s="76">
        <f t="shared" ref="I295:J295" si="97">I296</f>
        <v>0</v>
      </c>
      <c r="J295" s="76">
        <f t="shared" si="97"/>
        <v>199.3</v>
      </c>
      <c r="K295" s="77">
        <f>K296</f>
        <v>4.0999999999999996</v>
      </c>
      <c r="L295" s="76">
        <f>L296</f>
        <v>0</v>
      </c>
      <c r="M295" s="76">
        <f>M296</f>
        <v>188.70000000000002</v>
      </c>
      <c r="N295" s="76">
        <f t="shared" ref="N295" si="98">N296</f>
        <v>0</v>
      </c>
      <c r="O295" s="76">
        <f>O296</f>
        <v>184.9</v>
      </c>
      <c r="P295" s="76">
        <f>P296</f>
        <v>3.8</v>
      </c>
      <c r="Q295" s="76">
        <f>Q296</f>
        <v>0</v>
      </c>
      <c r="R295" s="76">
        <f>R296</f>
        <v>188.70000000000002</v>
      </c>
      <c r="S295" s="76">
        <f t="shared" ref="S295" si="99">S296</f>
        <v>0</v>
      </c>
      <c r="T295" s="76">
        <f>T296</f>
        <v>184.9</v>
      </c>
      <c r="U295" s="76">
        <f>U296</f>
        <v>3.8</v>
      </c>
      <c r="V295" s="170">
        <f>V296</f>
        <v>0</v>
      </c>
      <c r="W295" s="167"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55.5" customHeight="1" x14ac:dyDescent="0.25">
      <c r="A296" s="171" t="s">
        <v>419</v>
      </c>
      <c r="B296" s="46" t="s">
        <v>653</v>
      </c>
      <c r="C296" s="283"/>
      <c r="D296" s="283"/>
      <c r="E296" s="318"/>
      <c r="F296" s="110">
        <v>45658</v>
      </c>
      <c r="G296" s="111">
        <v>46752</v>
      </c>
      <c r="H296" s="97">
        <f>J296+K296</f>
        <v>203.4</v>
      </c>
      <c r="I296" s="97">
        <v>0</v>
      </c>
      <c r="J296" s="97">
        <v>199.3</v>
      </c>
      <c r="K296" s="78">
        <v>4.0999999999999996</v>
      </c>
      <c r="L296" s="97">
        <v>0</v>
      </c>
      <c r="M296" s="97">
        <f>O296+P296</f>
        <v>188.70000000000002</v>
      </c>
      <c r="N296" s="97">
        <v>0</v>
      </c>
      <c r="O296" s="97">
        <v>184.9</v>
      </c>
      <c r="P296" s="97">
        <v>3.8</v>
      </c>
      <c r="Q296" s="97">
        <v>0</v>
      </c>
      <c r="R296" s="97">
        <f>T296+U296</f>
        <v>188.70000000000002</v>
      </c>
      <c r="S296" s="97">
        <v>0</v>
      </c>
      <c r="T296" s="97">
        <v>184.9</v>
      </c>
      <c r="U296" s="97">
        <v>3.8</v>
      </c>
      <c r="V296" s="172">
        <v>0</v>
      </c>
      <c r="W296" s="173" t="s">
        <v>17</v>
      </c>
      <c r="X296" s="74" t="s">
        <v>17</v>
      </c>
      <c r="Y296" s="74" t="s">
        <v>17</v>
      </c>
      <c r="Z296" s="74" t="s">
        <v>17</v>
      </c>
      <c r="AA296" s="74" t="s">
        <v>17</v>
      </c>
      <c r="AB296" s="74" t="s">
        <v>17</v>
      </c>
      <c r="AC296" s="74" t="s">
        <v>17</v>
      </c>
      <c r="AD296" s="74" t="s">
        <v>17</v>
      </c>
      <c r="AE296" s="74" t="s">
        <v>17</v>
      </c>
      <c r="AF296" s="74" t="s">
        <v>17</v>
      </c>
      <c r="AG296" s="74" t="s">
        <v>17</v>
      </c>
      <c r="AH296" s="74" t="s">
        <v>17</v>
      </c>
    </row>
    <row r="297" spans="1:35" s="26" customFormat="1" ht="39.75" customHeight="1" x14ac:dyDescent="0.25">
      <c r="A297" s="171"/>
      <c r="B297" s="46" t="s">
        <v>774</v>
      </c>
      <c r="C297" s="284"/>
      <c r="D297" s="284"/>
      <c r="E297" s="319"/>
      <c r="F297" s="174"/>
      <c r="G297" s="174"/>
      <c r="H297" s="33"/>
      <c r="I297" s="33"/>
      <c r="J297" s="33"/>
      <c r="K297" s="33"/>
      <c r="L297" s="33"/>
      <c r="M297" s="33"/>
      <c r="N297" s="33"/>
      <c r="O297" s="33"/>
      <c r="P297" s="33"/>
      <c r="Q297" s="33"/>
      <c r="R297" s="33"/>
      <c r="S297" s="33"/>
      <c r="T297" s="33"/>
      <c r="U297" s="33"/>
      <c r="V297" s="33"/>
      <c r="W297" s="74" t="s">
        <v>17</v>
      </c>
      <c r="X297" s="74" t="s">
        <v>17</v>
      </c>
      <c r="Y297" s="74" t="s">
        <v>17</v>
      </c>
      <c r="Z297" s="74" t="s">
        <v>17</v>
      </c>
      <c r="AA297" s="74" t="s">
        <v>17</v>
      </c>
      <c r="AB297" s="74" t="s">
        <v>17</v>
      </c>
      <c r="AC297" s="74" t="s">
        <v>17</v>
      </c>
      <c r="AD297" s="74" t="s">
        <v>17</v>
      </c>
      <c r="AE297" s="74" t="s">
        <v>17</v>
      </c>
      <c r="AF297" s="74" t="s">
        <v>17</v>
      </c>
      <c r="AG297" s="74" t="s">
        <v>17</v>
      </c>
      <c r="AH297" s="74" t="s">
        <v>17</v>
      </c>
    </row>
    <row r="298" spans="1:35" s="26" customFormat="1" ht="15.75" x14ac:dyDescent="0.25">
      <c r="A298" s="286" t="s">
        <v>93</v>
      </c>
      <c r="B298" s="349"/>
      <c r="C298" s="350"/>
      <c r="D298" s="19"/>
      <c r="E298" s="19"/>
      <c r="F298" s="222"/>
      <c r="G298" s="214"/>
      <c r="H298" s="215">
        <f>J298+K298+L298</f>
        <v>4412.6000000000004</v>
      </c>
      <c r="I298" s="215">
        <f>I219+I228+I253+I267+I283+I289</f>
        <v>0</v>
      </c>
      <c r="J298" s="215">
        <f>J295</f>
        <v>199.3</v>
      </c>
      <c r="K298" s="215">
        <f>K219+K228+K253+K267+K283+K289+K295</f>
        <v>4213.3</v>
      </c>
      <c r="L298" s="215">
        <f>L219+L228+L253+L267+L283+L289</f>
        <v>0</v>
      </c>
      <c r="M298" s="215">
        <f>N298+O298+P298+Q298</f>
        <v>1638.7</v>
      </c>
      <c r="N298" s="215">
        <f>N219+N228+N253+N267+N283+N289</f>
        <v>0</v>
      </c>
      <c r="O298" s="215">
        <f>O295</f>
        <v>184.9</v>
      </c>
      <c r="P298" s="215">
        <f>P219+P228+P253+P267+P283+P289+P295</f>
        <v>1453.8</v>
      </c>
      <c r="Q298" s="215">
        <f>Q219+Q228+Q253+Q267+Q283+Q289</f>
        <v>0</v>
      </c>
      <c r="R298" s="215">
        <f>S298+T298+U298+V298</f>
        <v>1638.7</v>
      </c>
      <c r="S298" s="215">
        <f>S219+S228+S253+S267+S283+S289</f>
        <v>0</v>
      </c>
      <c r="T298" s="215">
        <f>T295</f>
        <v>184.9</v>
      </c>
      <c r="U298" s="215">
        <f>U219+U228+U253+U267+U283+U289+U295</f>
        <v>1453.8</v>
      </c>
      <c r="V298" s="215">
        <f>V219+V228+V253+V267+V283+V289</f>
        <v>0</v>
      </c>
      <c r="W298" s="13"/>
      <c r="X298" s="13"/>
      <c r="Y298" s="13"/>
      <c r="Z298" s="13"/>
      <c r="AA298" s="13"/>
      <c r="AB298" s="13"/>
      <c r="AC298" s="13"/>
      <c r="AD298" s="13"/>
      <c r="AE298" s="13"/>
      <c r="AF298" s="13"/>
      <c r="AG298" s="13"/>
      <c r="AH298" s="13"/>
    </row>
    <row r="299" spans="1:35" s="26" customFormat="1" ht="15.75" x14ac:dyDescent="0.25">
      <c r="A299" s="295" t="s">
        <v>394</v>
      </c>
      <c r="B299" s="296"/>
      <c r="C299" s="296"/>
      <c r="D299" s="296"/>
      <c r="E299" s="296"/>
      <c r="F299" s="296"/>
      <c r="G299" s="296"/>
      <c r="H299" s="296"/>
      <c r="I299" s="296"/>
      <c r="J299" s="296"/>
      <c r="K299" s="296"/>
      <c r="L299" s="296"/>
      <c r="M299" s="296"/>
      <c r="N299" s="296"/>
      <c r="O299" s="296"/>
      <c r="P299" s="296"/>
      <c r="Q299" s="296"/>
      <c r="R299" s="296"/>
      <c r="S299" s="296"/>
      <c r="T299" s="296"/>
      <c r="U299" s="296"/>
      <c r="V299" s="296"/>
      <c r="W299" s="296"/>
      <c r="X299" s="296"/>
      <c r="Y299" s="296"/>
      <c r="Z299" s="296"/>
      <c r="AA299" s="296"/>
      <c r="AB299" s="296"/>
      <c r="AC299" s="296"/>
      <c r="AD299" s="296"/>
      <c r="AE299" s="296"/>
      <c r="AF299" s="296"/>
      <c r="AG299" s="296"/>
      <c r="AH299" s="297"/>
    </row>
    <row r="300" spans="1:35" s="82" customFormat="1" ht="15.75" x14ac:dyDescent="0.25">
      <c r="A300" s="223"/>
      <c r="B300" s="292" t="s">
        <v>467</v>
      </c>
      <c r="C300" s="293"/>
      <c r="D300" s="293"/>
      <c r="E300" s="293"/>
      <c r="F300" s="293"/>
      <c r="G300" s="293"/>
      <c r="H300" s="293"/>
      <c r="I300" s="293"/>
      <c r="J300" s="293"/>
      <c r="K300" s="293"/>
      <c r="L300" s="293"/>
      <c r="M300" s="293"/>
      <c r="N300" s="293"/>
      <c r="O300" s="293"/>
      <c r="P300" s="293"/>
      <c r="Q300" s="293"/>
      <c r="R300" s="293"/>
      <c r="S300" s="293"/>
      <c r="T300" s="293"/>
      <c r="U300" s="293"/>
      <c r="V300" s="293"/>
      <c r="W300" s="293"/>
      <c r="X300" s="293"/>
      <c r="Y300" s="293"/>
      <c r="Z300" s="293"/>
      <c r="AA300" s="293"/>
      <c r="AB300" s="293"/>
      <c r="AC300" s="293"/>
      <c r="AD300" s="293"/>
      <c r="AE300" s="293"/>
      <c r="AF300" s="293"/>
      <c r="AG300" s="293"/>
      <c r="AH300" s="294"/>
    </row>
    <row r="301" spans="1:35" s="26" customFormat="1" ht="38.25" x14ac:dyDescent="0.25">
      <c r="A301" s="80" t="s">
        <v>510</v>
      </c>
      <c r="B301" s="38" t="s">
        <v>74</v>
      </c>
      <c r="C301" s="279" t="s">
        <v>828</v>
      </c>
      <c r="D301" s="279" t="s">
        <v>813</v>
      </c>
      <c r="E301" s="269" t="s">
        <v>336</v>
      </c>
      <c r="F301" s="47">
        <v>45658</v>
      </c>
      <c r="G301" s="48">
        <v>46752</v>
      </c>
      <c r="H301" s="77">
        <f t="shared" ref="H301" si="100">H302</f>
        <v>0</v>
      </c>
      <c r="I301" s="77">
        <f>I302+I303+I304</f>
        <v>0</v>
      </c>
      <c r="J301" s="77">
        <f t="shared" ref="J301:L301" si="101">J302+J303+J304</f>
        <v>0</v>
      </c>
      <c r="K301" s="77">
        <f t="shared" si="101"/>
        <v>0</v>
      </c>
      <c r="L301" s="77">
        <f t="shared" si="101"/>
        <v>0</v>
      </c>
      <c r="M301" s="77">
        <f t="shared" ref="M301" si="102">M302</f>
        <v>0</v>
      </c>
      <c r="N301" s="77">
        <f>N302+N303+N304</f>
        <v>0</v>
      </c>
      <c r="O301" s="77">
        <f t="shared" ref="O301:Q301" si="103">O302+O303+O304</f>
        <v>0</v>
      </c>
      <c r="P301" s="77">
        <f t="shared" si="103"/>
        <v>0</v>
      </c>
      <c r="Q301" s="77">
        <f t="shared" si="103"/>
        <v>0</v>
      </c>
      <c r="R301" s="77">
        <f t="shared" ref="R301" si="104">R302</f>
        <v>0</v>
      </c>
      <c r="S301" s="77">
        <f>S302+S303+S304</f>
        <v>0</v>
      </c>
      <c r="T301" s="77">
        <f t="shared" ref="T301:V301" si="105">T302+T303+T304</f>
        <v>0</v>
      </c>
      <c r="U301" s="77">
        <f t="shared" si="105"/>
        <v>0</v>
      </c>
      <c r="V301" s="77">
        <f t="shared" si="105"/>
        <v>0</v>
      </c>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1" x14ac:dyDescent="0.25">
      <c r="A302" s="34" t="s">
        <v>420</v>
      </c>
      <c r="B302" s="46" t="s">
        <v>218</v>
      </c>
      <c r="C302" s="283"/>
      <c r="D302" s="283"/>
      <c r="E302" s="283"/>
      <c r="F302" s="47">
        <v>45658</v>
      </c>
      <c r="G302" s="48">
        <v>46752</v>
      </c>
      <c r="H302" s="49">
        <f>I302+J302+K302+L302</f>
        <v>0</v>
      </c>
      <c r="I302" s="49">
        <v>0</v>
      </c>
      <c r="J302" s="49">
        <v>0</v>
      </c>
      <c r="K302" s="49">
        <v>0</v>
      </c>
      <c r="L302" s="49">
        <v>0</v>
      </c>
      <c r="M302" s="49">
        <f>N302+O302+P302+Q302</f>
        <v>0</v>
      </c>
      <c r="N302" s="49">
        <v>0</v>
      </c>
      <c r="O302" s="49">
        <v>0</v>
      </c>
      <c r="P302" s="49">
        <v>0</v>
      </c>
      <c r="Q302" s="49">
        <v>0</v>
      </c>
      <c r="R302" s="49">
        <f>S302+T302+U302+V302</f>
        <v>0</v>
      </c>
      <c r="S302" s="49">
        <v>0</v>
      </c>
      <c r="T302" s="49">
        <v>0</v>
      </c>
      <c r="U302" s="49">
        <v>0</v>
      </c>
      <c r="V302" s="49">
        <v>0</v>
      </c>
      <c r="W302" s="71" t="s">
        <v>17</v>
      </c>
      <c r="X302" s="71" t="s">
        <v>17</v>
      </c>
      <c r="Y302" s="71" t="s">
        <v>17</v>
      </c>
      <c r="Z302" s="71" t="s">
        <v>17</v>
      </c>
      <c r="AA302" s="71" t="s">
        <v>17</v>
      </c>
      <c r="AB302" s="71" t="s">
        <v>17</v>
      </c>
      <c r="AC302" s="71" t="s">
        <v>17</v>
      </c>
      <c r="AD302" s="71" t="s">
        <v>17</v>
      </c>
      <c r="AE302" s="71" t="s">
        <v>17</v>
      </c>
      <c r="AF302" s="71" t="s">
        <v>17</v>
      </c>
      <c r="AG302" s="71" t="s">
        <v>17</v>
      </c>
      <c r="AH302" s="71" t="s">
        <v>17</v>
      </c>
    </row>
    <row r="303" spans="1:35" s="26" customFormat="1" ht="38.25" x14ac:dyDescent="0.25">
      <c r="A303" s="34" t="s">
        <v>511</v>
      </c>
      <c r="B303" s="46" t="s">
        <v>219</v>
      </c>
      <c r="C303" s="283"/>
      <c r="D303" s="283"/>
      <c r="E303" s="283"/>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114.75" x14ac:dyDescent="0.25">
      <c r="A304" s="34" t="s">
        <v>630</v>
      </c>
      <c r="B304" s="46" t="s">
        <v>220</v>
      </c>
      <c r="C304" s="283"/>
      <c r="D304" s="283"/>
      <c r="E304" s="283"/>
      <c r="F304" s="47">
        <v>45658</v>
      </c>
      <c r="G304" s="48">
        <v>46752</v>
      </c>
      <c r="H304" s="33"/>
      <c r="I304" s="33"/>
      <c r="J304" s="33"/>
      <c r="K304" s="33"/>
      <c r="L304" s="72"/>
      <c r="M304" s="33"/>
      <c r="N304" s="33"/>
      <c r="O304" s="33"/>
      <c r="P304" s="33"/>
      <c r="Q304" s="72"/>
      <c r="R304" s="33"/>
      <c r="S304" s="33"/>
      <c r="T304" s="33"/>
      <c r="U304" s="33"/>
      <c r="V304" s="72"/>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176"/>
    </row>
    <row r="305" spans="1:35" s="26" customFormat="1" ht="38.25" x14ac:dyDescent="0.25">
      <c r="A305" s="34"/>
      <c r="B305" s="46" t="s">
        <v>775</v>
      </c>
      <c r="C305" s="284"/>
      <c r="D305" s="284"/>
      <c r="E305" s="284"/>
      <c r="F305" s="47">
        <v>45658</v>
      </c>
      <c r="G305" s="48">
        <v>46752</v>
      </c>
      <c r="H305" s="33"/>
      <c r="I305" s="33"/>
      <c r="J305" s="33"/>
      <c r="K305" s="33"/>
      <c r="L305" s="72"/>
      <c r="M305" s="33"/>
      <c r="N305" s="33"/>
      <c r="O305" s="33"/>
      <c r="P305" s="33"/>
      <c r="Q305" s="72"/>
      <c r="R305" s="33"/>
      <c r="S305" s="33"/>
      <c r="T305" s="33"/>
      <c r="U305" s="33"/>
      <c r="V305" s="72"/>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6"/>
    </row>
    <row r="306" spans="1:35" s="26" customFormat="1" ht="51" x14ac:dyDescent="0.25">
      <c r="A306" s="80" t="s">
        <v>512</v>
      </c>
      <c r="B306" s="38" t="s">
        <v>75</v>
      </c>
      <c r="C306" s="279" t="s">
        <v>828</v>
      </c>
      <c r="D306" s="298" t="s">
        <v>814</v>
      </c>
      <c r="E306" s="269" t="s">
        <v>337</v>
      </c>
      <c r="F306" s="47">
        <v>45658</v>
      </c>
      <c r="G306" s="48">
        <v>46752</v>
      </c>
      <c r="H306" s="77">
        <f t="shared" ref="H306:V306" si="106">H307</f>
        <v>0</v>
      </c>
      <c r="I306" s="77">
        <f t="shared" si="106"/>
        <v>0</v>
      </c>
      <c r="J306" s="77">
        <f t="shared" si="106"/>
        <v>0</v>
      </c>
      <c r="K306" s="77">
        <f t="shared" si="106"/>
        <v>0</v>
      </c>
      <c r="L306" s="77">
        <f t="shared" si="106"/>
        <v>0</v>
      </c>
      <c r="M306" s="77">
        <f t="shared" si="106"/>
        <v>0</v>
      </c>
      <c r="N306" s="77">
        <f t="shared" si="106"/>
        <v>0</v>
      </c>
      <c r="O306" s="77">
        <f t="shared" si="106"/>
        <v>0</v>
      </c>
      <c r="P306" s="77">
        <f t="shared" si="106"/>
        <v>0</v>
      </c>
      <c r="Q306" s="77">
        <f t="shared" si="106"/>
        <v>0</v>
      </c>
      <c r="R306" s="77">
        <f t="shared" si="106"/>
        <v>0</v>
      </c>
      <c r="S306" s="77">
        <f t="shared" si="106"/>
        <v>0</v>
      </c>
      <c r="T306" s="77">
        <f t="shared" si="106"/>
        <v>0</v>
      </c>
      <c r="U306" s="77">
        <f t="shared" si="106"/>
        <v>0</v>
      </c>
      <c r="V306" s="77">
        <f t="shared" si="106"/>
        <v>0</v>
      </c>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51" x14ac:dyDescent="0.25">
      <c r="A307" s="34" t="s">
        <v>421</v>
      </c>
      <c r="B307" s="46" t="s">
        <v>221</v>
      </c>
      <c r="C307" s="283"/>
      <c r="D307" s="285"/>
      <c r="E307" s="283"/>
      <c r="F307" s="47">
        <v>45658</v>
      </c>
      <c r="G307" s="48">
        <v>46752</v>
      </c>
      <c r="H307" s="49">
        <f>I307+J307+K307+L307</f>
        <v>0</v>
      </c>
      <c r="I307" s="49">
        <v>0</v>
      </c>
      <c r="J307" s="49">
        <v>0</v>
      </c>
      <c r="K307" s="49">
        <v>0</v>
      </c>
      <c r="L307" s="49">
        <v>0</v>
      </c>
      <c r="M307" s="49">
        <f>N307+O307+P307+Q307</f>
        <v>0</v>
      </c>
      <c r="N307" s="49">
        <v>0</v>
      </c>
      <c r="O307" s="49">
        <v>0</v>
      </c>
      <c r="P307" s="49">
        <v>0</v>
      </c>
      <c r="Q307" s="49">
        <v>0</v>
      </c>
      <c r="R307" s="49">
        <f>S307+T307+U307+V307</f>
        <v>0</v>
      </c>
      <c r="S307" s="49">
        <v>0</v>
      </c>
      <c r="T307" s="49">
        <v>0</v>
      </c>
      <c r="U307" s="49">
        <v>0</v>
      </c>
      <c r="V307" s="49">
        <v>0</v>
      </c>
      <c r="W307" s="74" t="s">
        <v>17</v>
      </c>
      <c r="X307" s="74" t="s">
        <v>17</v>
      </c>
      <c r="Y307" s="74" t="s">
        <v>17</v>
      </c>
      <c r="Z307" s="74" t="s">
        <v>17</v>
      </c>
      <c r="AA307" s="74" t="s">
        <v>17</v>
      </c>
      <c r="AB307" s="74" t="s">
        <v>17</v>
      </c>
      <c r="AC307" s="74" t="s">
        <v>17</v>
      </c>
      <c r="AD307" s="74" t="s">
        <v>17</v>
      </c>
      <c r="AE307" s="74" t="s">
        <v>17</v>
      </c>
      <c r="AF307" s="74" t="s">
        <v>17</v>
      </c>
      <c r="AG307" s="74" t="s">
        <v>17</v>
      </c>
      <c r="AH307" s="74" t="s">
        <v>17</v>
      </c>
      <c r="AI307" s="176"/>
    </row>
    <row r="308" spans="1:35" s="26" customFormat="1" ht="66" customHeight="1" x14ac:dyDescent="0.25">
      <c r="A308" s="34" t="s">
        <v>612</v>
      </c>
      <c r="B308" s="46" t="s">
        <v>290</v>
      </c>
      <c r="C308" s="283"/>
      <c r="D308" s="280"/>
      <c r="E308" s="284"/>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row>
    <row r="309" spans="1:35" s="26" customFormat="1" ht="54.75" customHeight="1" x14ac:dyDescent="0.25">
      <c r="A309" s="34" t="s">
        <v>631</v>
      </c>
      <c r="B309" s="46" t="s">
        <v>222</v>
      </c>
      <c r="C309" s="283"/>
      <c r="D309" s="175" t="s">
        <v>477</v>
      </c>
      <c r="E309" s="126"/>
      <c r="F309" s="47">
        <v>45658</v>
      </c>
      <c r="G309" s="48">
        <v>46752</v>
      </c>
      <c r="H309" s="72"/>
      <c r="I309" s="33"/>
      <c r="J309" s="33"/>
      <c r="K309" s="33"/>
      <c r="L309" s="33"/>
      <c r="M309" s="33"/>
      <c r="N309" s="33"/>
      <c r="O309" s="33"/>
      <c r="P309" s="33"/>
      <c r="Q309" s="33"/>
      <c r="R309" s="33"/>
      <c r="S309" s="33"/>
      <c r="T309" s="33"/>
      <c r="U309" s="33"/>
      <c r="V309" s="33"/>
      <c r="W309" s="69"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5.5" customHeight="1" x14ac:dyDescent="0.25">
      <c r="A310" s="34"/>
      <c r="B310" s="46" t="s">
        <v>776</v>
      </c>
      <c r="C310" s="284"/>
      <c r="D310" s="175" t="s">
        <v>815</v>
      </c>
      <c r="E310" s="126"/>
      <c r="F310" s="337" t="s">
        <v>324</v>
      </c>
      <c r="G310" s="338"/>
      <c r="H310" s="72"/>
      <c r="I310" s="33"/>
      <c r="J310" s="33"/>
      <c r="K310" s="33"/>
      <c r="L310" s="33"/>
      <c r="M310" s="33"/>
      <c r="N310" s="33"/>
      <c r="O310" s="33"/>
      <c r="P310" s="33"/>
      <c r="Q310" s="33"/>
      <c r="R310" s="33"/>
      <c r="S310" s="33"/>
      <c r="T310" s="33"/>
      <c r="U310" s="33"/>
      <c r="V310" s="33"/>
      <c r="W310" s="72"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79.5" customHeight="1" x14ac:dyDescent="0.25">
      <c r="A311" s="80" t="s">
        <v>513</v>
      </c>
      <c r="B311" s="38" t="s">
        <v>328</v>
      </c>
      <c r="C311" s="281" t="s">
        <v>828</v>
      </c>
      <c r="D311" s="279" t="s">
        <v>542</v>
      </c>
      <c r="E311" s="279" t="s">
        <v>291</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row>
    <row r="312" spans="1:35" s="26" customFormat="1" ht="53.25" customHeight="1" x14ac:dyDescent="0.25">
      <c r="A312" s="34" t="s">
        <v>422</v>
      </c>
      <c r="B312" s="46" t="s">
        <v>319</v>
      </c>
      <c r="C312" s="282"/>
      <c r="D312" s="280"/>
      <c r="E312" s="280"/>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5" customHeight="1" x14ac:dyDescent="0.25">
      <c r="A313" s="34"/>
      <c r="B313" s="46" t="s">
        <v>777</v>
      </c>
      <c r="C313" s="177"/>
      <c r="D313" s="177"/>
      <c r="E313" s="175"/>
      <c r="F313" s="47">
        <v>45658</v>
      </c>
      <c r="G313" s="48">
        <v>46752</v>
      </c>
      <c r="H313" s="72"/>
      <c r="I313" s="33"/>
      <c r="J313" s="33"/>
      <c r="K313" s="33"/>
      <c r="L313" s="33"/>
      <c r="M313" s="33"/>
      <c r="N313" s="33"/>
      <c r="O313" s="33"/>
      <c r="P313" s="33"/>
      <c r="Q313" s="33"/>
      <c r="R313" s="33"/>
      <c r="S313" s="33"/>
      <c r="T313" s="33"/>
      <c r="U313" s="33"/>
      <c r="V313" s="33"/>
      <c r="W313" s="72"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78.75" customHeight="1" x14ac:dyDescent="0.25">
      <c r="A314" s="80" t="s">
        <v>514</v>
      </c>
      <c r="B314" s="38" t="s">
        <v>292</v>
      </c>
      <c r="C314" s="281" t="s">
        <v>828</v>
      </c>
      <c r="D314" s="279" t="s">
        <v>816</v>
      </c>
      <c r="E314" s="279" t="s">
        <v>225</v>
      </c>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48.75" customHeight="1" x14ac:dyDescent="0.25">
      <c r="A315" s="34" t="s">
        <v>423</v>
      </c>
      <c r="B315" s="46" t="s">
        <v>353</v>
      </c>
      <c r="C315" s="282"/>
      <c r="D315" s="280"/>
      <c r="E315" s="280"/>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76"/>
    </row>
    <row r="316" spans="1:35" s="26" customFormat="1" ht="55.5" customHeight="1" x14ac:dyDescent="0.25">
      <c r="A316" s="34"/>
      <c r="B316" s="95" t="s">
        <v>778</v>
      </c>
      <c r="C316" s="178"/>
      <c r="D316" s="177"/>
      <c r="E316" s="175"/>
      <c r="F316" s="47">
        <v>45658</v>
      </c>
      <c r="G316" s="48">
        <v>46752</v>
      </c>
      <c r="H316" s="72"/>
      <c r="I316" s="33"/>
      <c r="J316" s="33"/>
      <c r="K316" s="33"/>
      <c r="L316" s="33"/>
      <c r="M316" s="33"/>
      <c r="N316" s="33"/>
      <c r="O316" s="33"/>
      <c r="P316" s="33"/>
      <c r="Q316" s="33"/>
      <c r="R316" s="33"/>
      <c r="S316" s="33"/>
      <c r="T316" s="33"/>
      <c r="U316" s="33"/>
      <c r="V316" s="33"/>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76"/>
    </row>
    <row r="317" spans="1:35" s="26" customFormat="1" ht="76.5" x14ac:dyDescent="0.25">
      <c r="A317" s="80" t="s">
        <v>515</v>
      </c>
      <c r="B317" s="38" t="s">
        <v>325</v>
      </c>
      <c r="C317" s="281" t="s">
        <v>828</v>
      </c>
      <c r="D317" s="279" t="s">
        <v>817</v>
      </c>
      <c r="E317" s="279" t="s">
        <v>293</v>
      </c>
      <c r="F317" s="47">
        <v>45658</v>
      </c>
      <c r="G317" s="48">
        <v>46752</v>
      </c>
      <c r="H317" s="72"/>
      <c r="I317" s="33"/>
      <c r="J317" s="33"/>
      <c r="K317" s="33"/>
      <c r="L317" s="33"/>
      <c r="M317" s="33"/>
      <c r="N317" s="33"/>
      <c r="O317" s="33"/>
      <c r="P317" s="33"/>
      <c r="Q317" s="33"/>
      <c r="R317" s="33"/>
      <c r="S317" s="33"/>
      <c r="T317" s="33"/>
      <c r="U317" s="33"/>
      <c r="V317" s="33"/>
      <c r="W317" s="71" t="s">
        <v>17</v>
      </c>
      <c r="X317" s="71" t="s">
        <v>17</v>
      </c>
      <c r="Y317" s="71" t="s">
        <v>17</v>
      </c>
      <c r="Z317" s="71" t="s">
        <v>17</v>
      </c>
      <c r="AA317" s="71" t="s">
        <v>17</v>
      </c>
      <c r="AB317" s="71" t="s">
        <v>17</v>
      </c>
      <c r="AC317" s="71" t="s">
        <v>17</v>
      </c>
      <c r="AD317" s="71" t="s">
        <v>17</v>
      </c>
      <c r="AE317" s="71" t="s">
        <v>17</v>
      </c>
      <c r="AF317" s="71" t="s">
        <v>17</v>
      </c>
      <c r="AG317" s="71" t="s">
        <v>17</v>
      </c>
      <c r="AH317" s="71" t="s">
        <v>17</v>
      </c>
      <c r="AI317" s="28"/>
    </row>
    <row r="318" spans="1:35" s="26" customFormat="1" ht="61.5" customHeight="1" x14ac:dyDescent="0.25">
      <c r="A318" s="34" t="s">
        <v>424</v>
      </c>
      <c r="B318" s="46" t="s">
        <v>294</v>
      </c>
      <c r="C318" s="282"/>
      <c r="D318" s="280"/>
      <c r="E318" s="280"/>
      <c r="F318" s="47">
        <v>45658</v>
      </c>
      <c r="G318" s="48">
        <v>46752</v>
      </c>
      <c r="H318" s="72"/>
      <c r="I318" s="33"/>
      <c r="J318" s="33"/>
      <c r="K318" s="33"/>
      <c r="L318" s="33"/>
      <c r="M318" s="33"/>
      <c r="N318" s="33"/>
      <c r="O318" s="33"/>
      <c r="P318" s="33"/>
      <c r="Q318" s="33"/>
      <c r="R318" s="33"/>
      <c r="S318" s="33"/>
      <c r="T318" s="33"/>
      <c r="U318" s="33"/>
      <c r="V318" s="33"/>
      <c r="W318" s="74" t="s">
        <v>17</v>
      </c>
      <c r="X318" s="74" t="s">
        <v>17</v>
      </c>
      <c r="Y318" s="74" t="s">
        <v>17</v>
      </c>
      <c r="Z318" s="74" t="s">
        <v>17</v>
      </c>
      <c r="AA318" s="74" t="s">
        <v>17</v>
      </c>
      <c r="AB318" s="74" t="s">
        <v>17</v>
      </c>
      <c r="AC318" s="74" t="s">
        <v>17</v>
      </c>
      <c r="AD318" s="74" t="s">
        <v>17</v>
      </c>
      <c r="AE318" s="74" t="s">
        <v>17</v>
      </c>
      <c r="AF318" s="74" t="s">
        <v>17</v>
      </c>
      <c r="AG318" s="74" t="s">
        <v>17</v>
      </c>
      <c r="AH318" s="74" t="s">
        <v>17</v>
      </c>
      <c r="AI318" s="176"/>
    </row>
    <row r="319" spans="1:35" s="26" customFormat="1" ht="61.5" customHeight="1" x14ac:dyDescent="0.25">
      <c r="A319" s="34"/>
      <c r="B319" s="46" t="s">
        <v>779</v>
      </c>
      <c r="D319" s="92"/>
      <c r="E319" s="175"/>
      <c r="F319" s="47">
        <v>45658</v>
      </c>
      <c r="G319" s="48">
        <v>46752</v>
      </c>
      <c r="H319" s="72"/>
      <c r="I319" s="33"/>
      <c r="J319" s="33"/>
      <c r="K319" s="33"/>
      <c r="L319" s="33"/>
      <c r="M319" s="33"/>
      <c r="N319" s="33"/>
      <c r="O319" s="33"/>
      <c r="P319" s="33"/>
      <c r="Q319" s="33"/>
      <c r="R319" s="33"/>
      <c r="S319" s="33"/>
      <c r="T319" s="33"/>
      <c r="U319" s="33"/>
      <c r="V319" s="33"/>
      <c r="W319" s="74" t="s">
        <v>17</v>
      </c>
      <c r="X319" s="74" t="s">
        <v>17</v>
      </c>
      <c r="Y319" s="74" t="s">
        <v>17</v>
      </c>
      <c r="Z319" s="74" t="s">
        <v>17</v>
      </c>
      <c r="AA319" s="74" t="s">
        <v>17</v>
      </c>
      <c r="AB319" s="74" t="s">
        <v>17</v>
      </c>
      <c r="AC319" s="74" t="s">
        <v>17</v>
      </c>
      <c r="AD319" s="74" t="s">
        <v>17</v>
      </c>
      <c r="AE319" s="74" t="s">
        <v>17</v>
      </c>
      <c r="AF319" s="74" t="s">
        <v>17</v>
      </c>
      <c r="AG319" s="74" t="s">
        <v>17</v>
      </c>
      <c r="AH319" s="74" t="s">
        <v>17</v>
      </c>
      <c r="AI319" s="176"/>
    </row>
    <row r="320" spans="1:35" s="26" customFormat="1" ht="248.25" customHeight="1" x14ac:dyDescent="0.25">
      <c r="A320" s="80" t="s">
        <v>516</v>
      </c>
      <c r="B320" s="38" t="s">
        <v>295</v>
      </c>
      <c r="C320" s="281" t="s">
        <v>828</v>
      </c>
      <c r="D320" s="279" t="s">
        <v>818</v>
      </c>
      <c r="E320" s="279" t="s">
        <v>296</v>
      </c>
      <c r="F320" s="47">
        <v>45658</v>
      </c>
      <c r="G320" s="48">
        <v>46752</v>
      </c>
      <c r="H320" s="72"/>
      <c r="I320" s="33"/>
      <c r="J320" s="33"/>
      <c r="K320" s="33"/>
      <c r="L320" s="33"/>
      <c r="M320" s="33"/>
      <c r="N320" s="33"/>
      <c r="O320" s="33"/>
      <c r="P320" s="33"/>
      <c r="Q320" s="33"/>
      <c r="R320" s="33"/>
      <c r="S320" s="33"/>
      <c r="T320" s="33"/>
      <c r="U320" s="33"/>
      <c r="V320" s="33"/>
      <c r="W320" s="72"/>
      <c r="X320" s="71"/>
      <c r="Z320" s="71" t="s">
        <v>17</v>
      </c>
      <c r="AA320" s="71"/>
      <c r="AB320" s="71"/>
      <c r="AC320" s="71"/>
      <c r="AD320" s="71" t="s">
        <v>17</v>
      </c>
      <c r="AE320" s="71"/>
      <c r="AF320" s="71"/>
      <c r="AG320" s="71"/>
      <c r="AH320" s="71" t="s">
        <v>17</v>
      </c>
      <c r="AI320" s="176"/>
    </row>
    <row r="321" spans="1:35" s="26" customFormat="1" ht="38.25" x14ac:dyDescent="0.25">
      <c r="A321" s="34" t="s">
        <v>425</v>
      </c>
      <c r="B321" s="46" t="s">
        <v>297</v>
      </c>
      <c r="C321" s="282"/>
      <c r="D321" s="280"/>
      <c r="E321" s="280"/>
      <c r="F321" s="47">
        <v>45658</v>
      </c>
      <c r="G321" s="48">
        <v>46752</v>
      </c>
      <c r="H321" s="72"/>
      <c r="I321" s="33"/>
      <c r="J321" s="33"/>
      <c r="K321" s="33"/>
      <c r="L321" s="33"/>
      <c r="M321" s="33"/>
      <c r="N321" s="33"/>
      <c r="O321" s="33"/>
      <c r="P321" s="33"/>
      <c r="Q321" s="33"/>
      <c r="R321" s="33"/>
      <c r="S321" s="33"/>
      <c r="T321" s="33"/>
      <c r="U321" s="33"/>
      <c r="V321" s="33"/>
      <c r="W321" s="72"/>
      <c r="X321" s="71"/>
      <c r="Y321" s="71"/>
      <c r="Z321" s="74" t="s">
        <v>17</v>
      </c>
      <c r="AA321" s="74"/>
      <c r="AB321" s="74"/>
      <c r="AC321" s="74"/>
      <c r="AD321" s="74" t="s">
        <v>17</v>
      </c>
      <c r="AE321" s="74"/>
      <c r="AF321" s="74"/>
      <c r="AG321" s="74"/>
      <c r="AH321" s="74" t="s">
        <v>17</v>
      </c>
      <c r="AI321" s="176"/>
    </row>
    <row r="322" spans="1:35" s="26" customFormat="1" ht="51" x14ac:dyDescent="0.25">
      <c r="A322" s="34"/>
      <c r="B322" s="46" t="s">
        <v>780</v>
      </c>
      <c r="C322" s="175"/>
      <c r="D322" s="175"/>
      <c r="E322" s="175"/>
      <c r="F322" s="47">
        <v>45658</v>
      </c>
      <c r="G322" s="48">
        <v>46752</v>
      </c>
      <c r="H322" s="72"/>
      <c r="I322" s="33"/>
      <c r="J322" s="33"/>
      <c r="K322" s="33"/>
      <c r="L322" s="33"/>
      <c r="M322" s="33"/>
      <c r="N322" s="33"/>
      <c r="O322" s="33"/>
      <c r="P322" s="33"/>
      <c r="Q322" s="33"/>
      <c r="R322" s="33"/>
      <c r="S322" s="33"/>
      <c r="T322" s="33"/>
      <c r="U322" s="33"/>
      <c r="V322" s="33"/>
      <c r="W322" s="72"/>
      <c r="X322" s="71"/>
      <c r="Y322" s="71"/>
      <c r="Z322" s="74" t="s">
        <v>17</v>
      </c>
      <c r="AA322" s="74"/>
      <c r="AB322" s="74"/>
      <c r="AC322" s="74"/>
      <c r="AD322" s="74" t="s">
        <v>17</v>
      </c>
      <c r="AE322" s="74"/>
      <c r="AF322" s="74"/>
      <c r="AG322" s="74"/>
      <c r="AH322" s="74" t="s">
        <v>17</v>
      </c>
      <c r="AI322" s="176"/>
    </row>
    <row r="323" spans="1:35" s="26" customFormat="1" ht="63.75" x14ac:dyDescent="0.25">
      <c r="A323" s="80" t="s">
        <v>517</v>
      </c>
      <c r="B323" s="38" t="s">
        <v>226</v>
      </c>
      <c r="C323" s="281" t="s">
        <v>828</v>
      </c>
      <c r="D323" s="279" t="s">
        <v>819</v>
      </c>
      <c r="E323" s="320" t="s">
        <v>299</v>
      </c>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53.25" customHeight="1" x14ac:dyDescent="0.25">
      <c r="A324" s="34" t="s">
        <v>426</v>
      </c>
      <c r="B324" s="46" t="s">
        <v>298</v>
      </c>
      <c r="C324" s="282"/>
      <c r="D324" s="280"/>
      <c r="E324" s="320"/>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6" customFormat="1" ht="51" x14ac:dyDescent="0.25">
      <c r="A325" s="34"/>
      <c r="B325" s="46" t="s">
        <v>781</v>
      </c>
      <c r="C325" s="175"/>
      <c r="D325" s="175"/>
      <c r="E325" s="179"/>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c r="AI325" s="176"/>
    </row>
    <row r="326" spans="1:35" s="26" customFormat="1" ht="264" customHeight="1" x14ac:dyDescent="0.25">
      <c r="A326" s="80" t="s">
        <v>518</v>
      </c>
      <c r="B326" s="38" t="s">
        <v>227</v>
      </c>
      <c r="C326" s="281" t="s">
        <v>828</v>
      </c>
      <c r="D326" s="339" t="s">
        <v>820</v>
      </c>
      <c r="E326" s="299" t="s">
        <v>228</v>
      </c>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c r="AI326" s="176"/>
    </row>
    <row r="327" spans="1:35" s="2" customFormat="1" ht="63.75" x14ac:dyDescent="0.25">
      <c r="A327" s="34" t="s">
        <v>427</v>
      </c>
      <c r="B327" s="46" t="s">
        <v>300</v>
      </c>
      <c r="C327" s="282"/>
      <c r="D327" s="340"/>
      <c r="E327" s="300"/>
      <c r="F327" s="47">
        <v>45658</v>
      </c>
      <c r="G327" s="48">
        <v>46752</v>
      </c>
      <c r="H327" s="72"/>
      <c r="I327" s="33"/>
      <c r="J327" s="33"/>
      <c r="K327" s="33"/>
      <c r="L327" s="33"/>
      <c r="M327" s="33"/>
      <c r="N327" s="33"/>
      <c r="O327" s="33"/>
      <c r="P327" s="33"/>
      <c r="Q327" s="33"/>
      <c r="R327" s="33"/>
      <c r="S327" s="33"/>
      <c r="T327" s="33"/>
      <c r="U327" s="33"/>
      <c r="V327" s="33"/>
      <c r="W327" s="71" t="s">
        <v>17</v>
      </c>
      <c r="X327" s="71" t="s">
        <v>17</v>
      </c>
      <c r="Y327" s="71" t="s">
        <v>17</v>
      </c>
      <c r="Z327" s="71" t="s">
        <v>17</v>
      </c>
      <c r="AA327" s="71" t="s">
        <v>17</v>
      </c>
      <c r="AB327" s="71" t="s">
        <v>17</v>
      </c>
      <c r="AC327" s="71" t="s">
        <v>17</v>
      </c>
      <c r="AD327" s="71" t="s">
        <v>17</v>
      </c>
      <c r="AE327" s="71" t="s">
        <v>17</v>
      </c>
      <c r="AF327" s="71" t="s">
        <v>17</v>
      </c>
      <c r="AG327" s="71" t="s">
        <v>17</v>
      </c>
      <c r="AH327" s="71" t="s">
        <v>17</v>
      </c>
    </row>
    <row r="328" spans="1:35" s="82" customFormat="1" ht="127.5" x14ac:dyDescent="0.25">
      <c r="A328" s="34" t="s">
        <v>632</v>
      </c>
      <c r="B328" s="46" t="s">
        <v>301</v>
      </c>
      <c r="C328" s="281" t="s">
        <v>828</v>
      </c>
      <c r="D328" s="32" t="s">
        <v>821</v>
      </c>
      <c r="E328" s="301"/>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6.5" x14ac:dyDescent="0.25">
      <c r="A329" s="34"/>
      <c r="B329" s="46" t="s">
        <v>782</v>
      </c>
      <c r="C329" s="282"/>
      <c r="D329" s="175"/>
      <c r="E329" s="175"/>
      <c r="F329" s="47">
        <v>45658</v>
      </c>
      <c r="G329" s="48">
        <v>46752</v>
      </c>
      <c r="H329" s="72"/>
      <c r="I329" s="33"/>
      <c r="J329" s="33"/>
      <c r="K329" s="33"/>
      <c r="L329" s="33"/>
      <c r="M329" s="33"/>
      <c r="N329" s="33"/>
      <c r="O329" s="33"/>
      <c r="P329" s="33"/>
      <c r="Q329" s="33"/>
      <c r="R329" s="33"/>
      <c r="S329" s="33"/>
      <c r="T329" s="33"/>
      <c r="U329" s="33"/>
      <c r="V329" s="33"/>
      <c r="W329" s="180" t="s">
        <v>17</v>
      </c>
      <c r="X329" s="181" t="s">
        <v>17</v>
      </c>
      <c r="Y329" s="181" t="s">
        <v>17</v>
      </c>
      <c r="Z329" s="181" t="s">
        <v>17</v>
      </c>
      <c r="AA329" s="181" t="s">
        <v>17</v>
      </c>
      <c r="AB329" s="181" t="s">
        <v>17</v>
      </c>
      <c r="AC329" s="181" t="s">
        <v>17</v>
      </c>
      <c r="AD329" s="181" t="s">
        <v>17</v>
      </c>
      <c r="AE329" s="181" t="s">
        <v>17</v>
      </c>
      <c r="AF329" s="181" t="s">
        <v>17</v>
      </c>
      <c r="AG329" s="181" t="s">
        <v>17</v>
      </c>
      <c r="AH329" s="181" t="s">
        <v>17</v>
      </c>
    </row>
    <row r="330" spans="1:35" s="26" customFormat="1" ht="76.5" x14ac:dyDescent="0.25">
      <c r="A330" s="80" t="s">
        <v>519</v>
      </c>
      <c r="B330" s="38" t="s">
        <v>230</v>
      </c>
      <c r="C330" s="281" t="s">
        <v>828</v>
      </c>
      <c r="D330" s="279" t="s">
        <v>822</v>
      </c>
      <c r="E330" s="279" t="s">
        <v>229</v>
      </c>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78" customHeight="1" x14ac:dyDescent="0.25">
      <c r="A331" s="34" t="s">
        <v>428</v>
      </c>
      <c r="B331" s="46" t="s">
        <v>231</v>
      </c>
      <c r="C331" s="282"/>
      <c r="D331" s="280"/>
      <c r="E331" s="280"/>
      <c r="F331" s="47">
        <v>45658</v>
      </c>
      <c r="G331" s="48">
        <v>46752</v>
      </c>
      <c r="H331" s="72"/>
      <c r="I331" s="33"/>
      <c r="J331" s="33"/>
      <c r="K331" s="33"/>
      <c r="L331" s="33"/>
      <c r="M331" s="33"/>
      <c r="N331" s="33"/>
      <c r="O331" s="33"/>
      <c r="P331" s="33"/>
      <c r="Q331" s="33"/>
      <c r="R331" s="33"/>
      <c r="S331" s="33"/>
      <c r="T331" s="33"/>
      <c r="U331" s="33"/>
      <c r="V331" s="33"/>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5" s="26" customFormat="1" ht="76.5" x14ac:dyDescent="0.25">
      <c r="A332" s="34"/>
      <c r="B332" s="46" t="s">
        <v>783</v>
      </c>
      <c r="C332" s="92"/>
      <c r="D332" s="92"/>
      <c r="E332" s="179"/>
      <c r="F332" s="47">
        <v>45658</v>
      </c>
      <c r="G332" s="48">
        <v>46752</v>
      </c>
      <c r="H332" s="72"/>
      <c r="I332" s="33"/>
      <c r="J332" s="33"/>
      <c r="K332" s="33"/>
      <c r="L332" s="33"/>
      <c r="M332" s="33"/>
      <c r="N332" s="33"/>
      <c r="O332" s="33"/>
      <c r="P332" s="33"/>
      <c r="Q332" s="33"/>
      <c r="R332" s="33"/>
      <c r="S332" s="33"/>
      <c r="T332" s="33"/>
      <c r="U332" s="33"/>
      <c r="V332" s="33"/>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15.75" x14ac:dyDescent="0.25">
      <c r="A333" s="292" t="s">
        <v>468</v>
      </c>
      <c r="B333" s="293"/>
      <c r="C333" s="293"/>
      <c r="D333" s="293"/>
      <c r="E333" s="293"/>
      <c r="F333" s="293"/>
      <c r="G333" s="293"/>
      <c r="H333" s="293"/>
      <c r="I333" s="293"/>
      <c r="J333" s="293"/>
      <c r="K333" s="293"/>
      <c r="L333" s="293"/>
      <c r="M333" s="293"/>
      <c r="N333" s="293"/>
      <c r="O333" s="293"/>
      <c r="P333" s="293"/>
      <c r="Q333" s="293"/>
      <c r="R333" s="293"/>
      <c r="S333" s="293"/>
      <c r="T333" s="293"/>
      <c r="U333" s="293"/>
      <c r="V333" s="293"/>
      <c r="W333" s="293"/>
      <c r="X333" s="293"/>
      <c r="Y333" s="293"/>
      <c r="Z333" s="293"/>
      <c r="AA333" s="293"/>
      <c r="AB333" s="293"/>
      <c r="AC333" s="293"/>
      <c r="AD333" s="293"/>
      <c r="AE333" s="293"/>
      <c r="AF333" s="293"/>
      <c r="AG333" s="293"/>
      <c r="AH333" s="294"/>
    </row>
    <row r="334" spans="1:35" s="26" customFormat="1" ht="69.75" customHeight="1" x14ac:dyDescent="0.25">
      <c r="A334" s="80" t="s">
        <v>520</v>
      </c>
      <c r="B334" s="38" t="s">
        <v>232</v>
      </c>
      <c r="C334" s="279" t="s">
        <v>828</v>
      </c>
      <c r="D334" s="279" t="s">
        <v>823</v>
      </c>
      <c r="E334" s="269" t="s">
        <v>233</v>
      </c>
      <c r="F334" s="47">
        <v>45658</v>
      </c>
      <c r="G334" s="48">
        <v>46752</v>
      </c>
      <c r="H334" s="55"/>
      <c r="I334" s="55"/>
      <c r="J334" s="55"/>
      <c r="K334" s="55"/>
      <c r="L334" s="69"/>
      <c r="M334" s="55"/>
      <c r="N334" s="55"/>
      <c r="O334" s="55"/>
      <c r="P334" s="55"/>
      <c r="Q334" s="69"/>
      <c r="R334" s="55"/>
      <c r="S334" s="55"/>
      <c r="T334" s="55"/>
      <c r="U334" s="55"/>
      <c r="V334" s="69"/>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89.25" x14ac:dyDescent="0.25">
      <c r="A335" s="34" t="s">
        <v>429</v>
      </c>
      <c r="B335" s="46" t="s">
        <v>302</v>
      </c>
      <c r="C335" s="285"/>
      <c r="D335" s="285"/>
      <c r="E335" s="283"/>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76.5" x14ac:dyDescent="0.25">
      <c r="A336" s="34" t="s">
        <v>430</v>
      </c>
      <c r="B336" s="46" t="s">
        <v>303</v>
      </c>
      <c r="C336" s="280"/>
      <c r="D336" s="280"/>
      <c r="E336" s="284"/>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63.75" x14ac:dyDescent="0.25">
      <c r="A337" s="34"/>
      <c r="B337" s="46" t="s">
        <v>784</v>
      </c>
      <c r="C337" s="175"/>
      <c r="D337" s="175"/>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86.25" customHeight="1" x14ac:dyDescent="0.25">
      <c r="A338" s="80" t="s">
        <v>521</v>
      </c>
      <c r="B338" s="38" t="s">
        <v>234</v>
      </c>
      <c r="C338" s="279" t="s">
        <v>828</v>
      </c>
      <c r="D338" s="279" t="s">
        <v>823</v>
      </c>
      <c r="E338" s="270" t="s">
        <v>317</v>
      </c>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48.75" customHeight="1" x14ac:dyDescent="0.25">
      <c r="A339" s="34" t="s">
        <v>431</v>
      </c>
      <c r="B339" s="46" t="s">
        <v>235</v>
      </c>
      <c r="C339" s="285"/>
      <c r="D339" s="285"/>
      <c r="E339" s="271"/>
      <c r="F339" s="47">
        <v>45658</v>
      </c>
      <c r="G339" s="48">
        <v>46752</v>
      </c>
      <c r="H339" s="33"/>
      <c r="I339" s="33"/>
      <c r="J339" s="33"/>
      <c r="K339" s="33"/>
      <c r="L339" s="72"/>
      <c r="M339" s="33"/>
      <c r="N339" s="33"/>
      <c r="O339" s="33"/>
      <c r="P339" s="33"/>
      <c r="Q339" s="72"/>
      <c r="R339" s="33"/>
      <c r="S339" s="33"/>
      <c r="T339" s="33"/>
      <c r="U339" s="33"/>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172.5" customHeight="1" x14ac:dyDescent="0.25">
      <c r="A340" s="34" t="s">
        <v>432</v>
      </c>
      <c r="B340" s="46" t="s">
        <v>304</v>
      </c>
      <c r="C340" s="280"/>
      <c r="D340" s="280"/>
      <c r="E340" s="271"/>
      <c r="F340" s="47">
        <v>45658</v>
      </c>
      <c r="G340" s="48">
        <v>46752</v>
      </c>
      <c r="H340" s="33"/>
      <c r="I340" s="33"/>
      <c r="J340" s="33"/>
      <c r="K340" s="33"/>
      <c r="L340" s="72"/>
      <c r="M340" s="33"/>
      <c r="N340" s="33"/>
      <c r="O340" s="33"/>
      <c r="P340" s="33"/>
      <c r="Q340" s="72"/>
      <c r="R340" s="33"/>
      <c r="S340" s="33"/>
      <c r="T340" s="33"/>
      <c r="U340" s="33"/>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47" customHeight="1" x14ac:dyDescent="0.25">
      <c r="A341" s="34"/>
      <c r="B341" s="87" t="s">
        <v>785</v>
      </c>
      <c r="C341" s="175"/>
      <c r="D341" s="175"/>
      <c r="E341" s="272"/>
      <c r="F341" s="47">
        <v>45658</v>
      </c>
      <c r="G341" s="48">
        <v>46752</v>
      </c>
      <c r="H341" s="33"/>
      <c r="I341" s="33"/>
      <c r="J341" s="33"/>
      <c r="K341" s="33"/>
      <c r="L341" s="72"/>
      <c r="M341" s="33"/>
      <c r="N341" s="33"/>
      <c r="O341" s="33"/>
      <c r="P341" s="33"/>
      <c r="Q341" s="72"/>
      <c r="R341" s="33"/>
      <c r="S341" s="33"/>
      <c r="T341" s="33"/>
      <c r="U341" s="33"/>
      <c r="V341" s="72"/>
      <c r="W341" s="74" t="s">
        <v>17</v>
      </c>
      <c r="X341" s="74" t="s">
        <v>17</v>
      </c>
      <c r="Y341" s="74" t="s">
        <v>17</v>
      </c>
      <c r="Z341" s="74" t="s">
        <v>17</v>
      </c>
      <c r="AA341" s="74" t="s">
        <v>17</v>
      </c>
      <c r="AB341" s="74" t="s">
        <v>17</v>
      </c>
      <c r="AC341" s="74" t="s">
        <v>17</v>
      </c>
      <c r="AD341" s="74" t="s">
        <v>17</v>
      </c>
      <c r="AE341" s="74" t="s">
        <v>17</v>
      </c>
      <c r="AF341" s="74" t="s">
        <v>17</v>
      </c>
      <c r="AG341" s="74" t="s">
        <v>17</v>
      </c>
      <c r="AH341" s="74" t="s">
        <v>17</v>
      </c>
    </row>
    <row r="342" spans="1:34" s="26" customFormat="1" ht="134.25" customHeight="1" x14ac:dyDescent="0.25">
      <c r="A342" s="80" t="s">
        <v>522</v>
      </c>
      <c r="B342" s="38" t="s">
        <v>236</v>
      </c>
      <c r="C342" s="279" t="s">
        <v>828</v>
      </c>
      <c r="D342" s="279" t="s">
        <v>823</v>
      </c>
      <c r="E342" s="270" t="s">
        <v>237</v>
      </c>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159.75" customHeight="1" x14ac:dyDescent="0.25">
      <c r="A343" s="34" t="s">
        <v>433</v>
      </c>
      <c r="B343" s="46" t="s">
        <v>242</v>
      </c>
      <c r="C343" s="285"/>
      <c r="D343" s="285"/>
      <c r="E343" s="271"/>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76.5" x14ac:dyDescent="0.25">
      <c r="A344" s="34" t="s">
        <v>523</v>
      </c>
      <c r="B344" s="46" t="s">
        <v>654</v>
      </c>
      <c r="C344" s="280"/>
      <c r="D344" s="280"/>
      <c r="E344" s="272"/>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69" customHeight="1" x14ac:dyDescent="0.25">
      <c r="A345" s="34"/>
      <c r="B345" s="87" t="s">
        <v>786</v>
      </c>
      <c r="C345" s="175"/>
      <c r="D345" s="175"/>
      <c r="E345" s="3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02" customHeight="1" x14ac:dyDescent="0.25">
      <c r="A346" s="80" t="s">
        <v>633</v>
      </c>
      <c r="B346" s="38" t="s">
        <v>238</v>
      </c>
      <c r="C346" s="279" t="s">
        <v>828</v>
      </c>
      <c r="D346" s="279" t="s">
        <v>823</v>
      </c>
      <c r="E346" s="270" t="s">
        <v>239</v>
      </c>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73.5" customHeight="1" x14ac:dyDescent="0.25">
      <c r="A347" s="34" t="s">
        <v>434</v>
      </c>
      <c r="B347" s="46" t="s">
        <v>655</v>
      </c>
      <c r="C347" s="285"/>
      <c r="D347" s="285"/>
      <c r="E347" s="271"/>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127.5" x14ac:dyDescent="0.25">
      <c r="A348" s="34" t="s">
        <v>524</v>
      </c>
      <c r="B348" s="46" t="s">
        <v>241</v>
      </c>
      <c r="C348" s="280"/>
      <c r="D348" s="280"/>
      <c r="E348" s="272"/>
      <c r="F348" s="47">
        <v>45658</v>
      </c>
      <c r="G348" s="48">
        <v>46752</v>
      </c>
      <c r="H348" s="33"/>
      <c r="I348" s="33"/>
      <c r="J348" s="33"/>
      <c r="K348" s="33"/>
      <c r="L348" s="72"/>
      <c r="M348" s="33"/>
      <c r="N348" s="33"/>
      <c r="O348" s="33"/>
      <c r="P348" s="33"/>
      <c r="Q348" s="72"/>
      <c r="R348" s="33"/>
      <c r="S348" s="33"/>
      <c r="T348" s="33"/>
      <c r="U348" s="33"/>
      <c r="V348" s="72"/>
      <c r="W348" s="71"/>
      <c r="X348" s="71" t="s">
        <v>17</v>
      </c>
      <c r="Y348" s="71"/>
      <c r="Z348" s="71"/>
      <c r="AA348" s="71"/>
      <c r="AB348" s="71" t="s">
        <v>17</v>
      </c>
      <c r="AC348" s="71"/>
      <c r="AD348" s="71"/>
      <c r="AE348" s="71"/>
      <c r="AF348" s="71" t="s">
        <v>17</v>
      </c>
      <c r="AG348" s="71"/>
      <c r="AH348" s="71"/>
    </row>
    <row r="349" spans="1:34" s="26" customFormat="1" ht="153" x14ac:dyDescent="0.25">
      <c r="A349" s="34"/>
      <c r="B349" s="87" t="s">
        <v>787</v>
      </c>
      <c r="C349" s="175"/>
      <c r="D349" s="175"/>
      <c r="E349" s="34"/>
      <c r="F349" s="47">
        <v>45658</v>
      </c>
      <c r="G349" s="48">
        <v>46752</v>
      </c>
      <c r="H349" s="33"/>
      <c r="I349" s="33"/>
      <c r="J349" s="33"/>
      <c r="K349" s="33"/>
      <c r="L349" s="72"/>
      <c r="M349" s="33"/>
      <c r="N349" s="33"/>
      <c r="O349" s="33"/>
      <c r="P349" s="33"/>
      <c r="Q349" s="72"/>
      <c r="R349" s="33"/>
      <c r="S349" s="33"/>
      <c r="T349" s="33"/>
      <c r="U349" s="33"/>
      <c r="V349" s="72"/>
      <c r="W349" s="71"/>
      <c r="X349" s="71" t="s">
        <v>17</v>
      </c>
      <c r="Y349" s="71"/>
      <c r="Z349" s="71"/>
      <c r="AA349" s="71"/>
      <c r="AB349" s="71" t="s">
        <v>17</v>
      </c>
      <c r="AC349" s="71"/>
      <c r="AD349" s="71"/>
      <c r="AE349" s="71"/>
      <c r="AF349" s="71" t="s">
        <v>17</v>
      </c>
      <c r="AG349" s="71"/>
      <c r="AH349" s="71"/>
    </row>
    <row r="350" spans="1:34" s="26" customFormat="1" ht="76.5" x14ac:dyDescent="0.25">
      <c r="A350" s="80" t="s">
        <v>525</v>
      </c>
      <c r="B350" s="38" t="s">
        <v>240</v>
      </c>
      <c r="C350" s="279" t="s">
        <v>828</v>
      </c>
      <c r="D350" s="279" t="s">
        <v>823</v>
      </c>
      <c r="E350" s="270" t="s">
        <v>243</v>
      </c>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76.5" x14ac:dyDescent="0.25">
      <c r="A351" s="34" t="s">
        <v>435</v>
      </c>
      <c r="B351" s="46" t="s">
        <v>305</v>
      </c>
      <c r="C351" s="285"/>
      <c r="D351" s="285"/>
      <c r="E351" s="271"/>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76.5" x14ac:dyDescent="0.25">
      <c r="A352" s="34" t="s">
        <v>613</v>
      </c>
      <c r="B352" s="46" t="s">
        <v>306</v>
      </c>
      <c r="C352" s="280"/>
      <c r="D352" s="280"/>
      <c r="E352" s="272"/>
      <c r="F352" s="47">
        <v>45658</v>
      </c>
      <c r="G352" s="48">
        <v>46752</v>
      </c>
      <c r="H352" s="33"/>
      <c r="I352" s="33"/>
      <c r="J352" s="33"/>
      <c r="K352" s="33"/>
      <c r="L352" s="72"/>
      <c r="M352" s="33"/>
      <c r="N352" s="33"/>
      <c r="O352" s="33"/>
      <c r="P352" s="33"/>
      <c r="Q352" s="72"/>
      <c r="R352" s="33"/>
      <c r="S352" s="33"/>
      <c r="T352" s="33"/>
      <c r="U352" s="33"/>
      <c r="V352" s="72"/>
      <c r="W352" s="71"/>
      <c r="X352" s="71" t="s">
        <v>17</v>
      </c>
      <c r="Y352" s="71"/>
      <c r="Z352" s="71"/>
      <c r="AA352" s="71"/>
      <c r="AB352" s="71" t="s">
        <v>17</v>
      </c>
      <c r="AC352" s="71"/>
      <c r="AD352" s="71"/>
      <c r="AE352" s="71"/>
      <c r="AF352" s="71" t="s">
        <v>17</v>
      </c>
      <c r="AG352" s="71"/>
      <c r="AH352" s="71"/>
    </row>
    <row r="353" spans="1:34" s="26" customFormat="1" ht="63.75" x14ac:dyDescent="0.25">
      <c r="A353" s="34"/>
      <c r="B353" s="87" t="s">
        <v>788</v>
      </c>
      <c r="C353" s="175"/>
      <c r="D353" s="175"/>
      <c r="E353" s="34"/>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165.75" x14ac:dyDescent="0.25">
      <c r="A354" s="80" t="s">
        <v>526</v>
      </c>
      <c r="B354" s="38" t="s">
        <v>244</v>
      </c>
      <c r="C354" s="281" t="s">
        <v>828</v>
      </c>
      <c r="D354" s="279" t="s">
        <v>823</v>
      </c>
      <c r="E354" s="270" t="s">
        <v>246</v>
      </c>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56" customHeight="1" x14ac:dyDescent="0.25">
      <c r="A355" s="34" t="s">
        <v>436</v>
      </c>
      <c r="B355" s="46" t="s">
        <v>245</v>
      </c>
      <c r="C355" s="282"/>
      <c r="D355" s="280"/>
      <c r="E355" s="272"/>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34"/>
      <c r="B356" s="87" t="s">
        <v>789</v>
      </c>
      <c r="C356" s="175"/>
      <c r="D356" s="175"/>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1" customFormat="1" ht="114.75" x14ac:dyDescent="0.25">
      <c r="A357" s="80" t="s">
        <v>528</v>
      </c>
      <c r="B357" s="38" t="s">
        <v>248</v>
      </c>
      <c r="C357" s="281" t="s">
        <v>828</v>
      </c>
      <c r="D357" s="279" t="s">
        <v>823</v>
      </c>
      <c r="E357" s="270" t="s">
        <v>247</v>
      </c>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t="s">
        <v>17</v>
      </c>
      <c r="AH357" s="71"/>
    </row>
    <row r="358" spans="1:34" s="26" customFormat="1" ht="89.25" x14ac:dyDescent="0.25">
      <c r="A358" s="34" t="s">
        <v>437</v>
      </c>
      <c r="B358" s="46" t="s">
        <v>307</v>
      </c>
      <c r="C358" s="282"/>
      <c r="D358" s="280"/>
      <c r="E358" s="272"/>
      <c r="F358" s="47">
        <v>45658</v>
      </c>
      <c r="G358" s="48">
        <v>46752</v>
      </c>
      <c r="H358" s="33"/>
      <c r="I358" s="33"/>
      <c r="J358" s="33"/>
      <c r="K358" s="33"/>
      <c r="L358" s="72"/>
      <c r="M358" s="33"/>
      <c r="N358" s="33"/>
      <c r="O358" s="33"/>
      <c r="P358" s="33"/>
      <c r="Q358" s="72"/>
      <c r="R358" s="33"/>
      <c r="S358" s="33"/>
      <c r="T358" s="33"/>
      <c r="U358" s="33"/>
      <c r="V358" s="72"/>
      <c r="W358" s="71" t="s">
        <v>17</v>
      </c>
      <c r="X358" s="71"/>
      <c r="Y358" s="71"/>
      <c r="Z358" s="71"/>
      <c r="AA358" s="71" t="s">
        <v>17</v>
      </c>
      <c r="AB358" s="71"/>
      <c r="AC358" s="71"/>
      <c r="AD358" s="71"/>
      <c r="AE358" s="71" t="s">
        <v>17</v>
      </c>
      <c r="AF358" s="71"/>
      <c r="AG358" s="71"/>
      <c r="AH358" s="71"/>
    </row>
    <row r="359" spans="1:34" s="26" customFormat="1" ht="81.75" customHeight="1" x14ac:dyDescent="0.25">
      <c r="A359" s="34"/>
      <c r="B359" s="87" t="s">
        <v>790</v>
      </c>
      <c r="C359" s="175"/>
      <c r="D359" s="175"/>
      <c r="E359" s="34"/>
      <c r="F359" s="47">
        <v>45658</v>
      </c>
      <c r="G359" s="48">
        <v>46752</v>
      </c>
      <c r="H359" s="33"/>
      <c r="I359" s="33"/>
      <c r="J359" s="33"/>
      <c r="K359" s="33"/>
      <c r="L359" s="72"/>
      <c r="M359" s="33"/>
      <c r="N359" s="33"/>
      <c r="O359" s="33"/>
      <c r="P359" s="33"/>
      <c r="Q359" s="72"/>
      <c r="R359" s="33"/>
      <c r="S359" s="33"/>
      <c r="T359" s="33"/>
      <c r="U359" s="33"/>
      <c r="V359" s="72"/>
      <c r="W359" s="71" t="s">
        <v>17</v>
      </c>
      <c r="X359" s="71"/>
      <c r="Y359" s="71"/>
      <c r="Z359" s="71"/>
      <c r="AA359" s="71" t="s">
        <v>17</v>
      </c>
      <c r="AB359" s="71"/>
      <c r="AC359" s="71"/>
      <c r="AD359" s="71"/>
      <c r="AE359" s="71" t="s">
        <v>17</v>
      </c>
      <c r="AF359" s="71"/>
      <c r="AG359" s="71"/>
      <c r="AH359" s="71"/>
    </row>
    <row r="360" spans="1:34" s="26" customFormat="1" ht="127.5" x14ac:dyDescent="0.25">
      <c r="A360" s="80" t="s">
        <v>527</v>
      </c>
      <c r="B360" s="38" t="s">
        <v>249</v>
      </c>
      <c r="C360" s="281" t="s">
        <v>828</v>
      </c>
      <c r="D360" s="279" t="s">
        <v>823</v>
      </c>
      <c r="E360" s="270" t="s">
        <v>250</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82" customFormat="1" ht="114.75" x14ac:dyDescent="0.25">
      <c r="A361" s="34" t="s">
        <v>410</v>
      </c>
      <c r="B361" s="46" t="s">
        <v>251</v>
      </c>
      <c r="C361" s="282"/>
      <c r="D361" s="280"/>
      <c r="E361" s="272"/>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51" x14ac:dyDescent="0.25">
      <c r="A362" s="34"/>
      <c r="B362" s="182" t="s">
        <v>791</v>
      </c>
      <c r="C362" s="175"/>
      <c r="D362" s="175"/>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5.75" x14ac:dyDescent="0.25">
      <c r="A363" s="292" t="s">
        <v>252</v>
      </c>
      <c r="B363" s="293"/>
      <c r="C363" s="293"/>
      <c r="D363" s="293"/>
      <c r="E363" s="293"/>
      <c r="F363" s="293"/>
      <c r="G363" s="293"/>
      <c r="H363" s="293"/>
      <c r="I363" s="293"/>
      <c r="J363" s="293"/>
      <c r="K363" s="293"/>
      <c r="L363" s="293"/>
      <c r="M363" s="293"/>
      <c r="N363" s="293"/>
      <c r="O363" s="293"/>
      <c r="P363" s="293"/>
      <c r="Q363" s="293"/>
      <c r="R363" s="293"/>
      <c r="S363" s="293"/>
      <c r="T363" s="293"/>
      <c r="U363" s="293"/>
      <c r="V363" s="293"/>
      <c r="W363" s="293"/>
      <c r="X363" s="293"/>
      <c r="Y363" s="293"/>
      <c r="Z363" s="293"/>
      <c r="AA363" s="293"/>
      <c r="AB363" s="293"/>
      <c r="AC363" s="293"/>
      <c r="AD363" s="293"/>
      <c r="AE363" s="293"/>
      <c r="AF363" s="293"/>
      <c r="AG363" s="293"/>
      <c r="AH363" s="294"/>
    </row>
    <row r="364" spans="1:34" s="26" customFormat="1" ht="51" x14ac:dyDescent="0.25">
      <c r="A364" s="116" t="s">
        <v>529</v>
      </c>
      <c r="B364" s="38" t="s">
        <v>253</v>
      </c>
      <c r="C364" s="281" t="s">
        <v>828</v>
      </c>
      <c r="D364" s="316" t="s">
        <v>823</v>
      </c>
      <c r="E364" s="270" t="s">
        <v>582</v>
      </c>
      <c r="F364" s="47">
        <v>45658</v>
      </c>
      <c r="G364" s="48">
        <v>46752</v>
      </c>
      <c r="H364" s="55"/>
      <c r="I364" s="55"/>
      <c r="J364" s="55"/>
      <c r="K364" s="55"/>
      <c r="L364" s="69"/>
      <c r="M364" s="55"/>
      <c r="N364" s="55"/>
      <c r="O364" s="55"/>
      <c r="P364" s="55"/>
      <c r="Q364" s="69"/>
      <c r="R364" s="55"/>
      <c r="S364" s="55"/>
      <c r="T364" s="55"/>
      <c r="U364" s="55"/>
      <c r="V364" s="69"/>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76.5" x14ac:dyDescent="0.25">
      <c r="A365" s="34" t="s">
        <v>438</v>
      </c>
      <c r="B365" s="46" t="s">
        <v>320</v>
      </c>
      <c r="C365" s="282"/>
      <c r="D365" s="317"/>
      <c r="E365" s="272"/>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c r="B366" s="46" t="s">
        <v>792</v>
      </c>
      <c r="C366" s="183"/>
      <c r="D366" s="126"/>
      <c r="E366" s="21"/>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80" t="s">
        <v>530</v>
      </c>
      <c r="B367" s="38" t="s">
        <v>254</v>
      </c>
      <c r="C367" s="279" t="s">
        <v>828</v>
      </c>
      <c r="D367" s="269" t="s">
        <v>823</v>
      </c>
      <c r="E367" s="270" t="s">
        <v>318</v>
      </c>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34" t="s">
        <v>439</v>
      </c>
      <c r="B368" s="46" t="s">
        <v>255</v>
      </c>
      <c r="C368" s="285"/>
      <c r="D368" s="283"/>
      <c r="E368" s="271"/>
      <c r="F368" s="47">
        <v>45658</v>
      </c>
      <c r="G368" s="48">
        <v>46752</v>
      </c>
      <c r="H368" s="55"/>
      <c r="I368" s="55"/>
      <c r="J368" s="55"/>
      <c r="K368" s="55"/>
      <c r="L368" s="69"/>
      <c r="M368" s="55"/>
      <c r="N368" s="55"/>
      <c r="O368" s="55"/>
      <c r="P368" s="55"/>
      <c r="Q368" s="69"/>
      <c r="R368" s="55"/>
      <c r="S368" s="55"/>
      <c r="T368" s="55"/>
      <c r="U368" s="55"/>
      <c r="V368" s="69"/>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63.75" x14ac:dyDescent="0.25">
      <c r="A369" s="34" t="s">
        <v>634</v>
      </c>
      <c r="B369" s="46" t="s">
        <v>308</v>
      </c>
      <c r="C369" s="280"/>
      <c r="D369" s="284"/>
      <c r="E369" s="272"/>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38.25" x14ac:dyDescent="0.25">
      <c r="A370" s="34"/>
      <c r="B370" s="46" t="s">
        <v>793</v>
      </c>
      <c r="C370" s="128"/>
      <c r="D370" s="128"/>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140.25" x14ac:dyDescent="0.25">
      <c r="A371" s="80" t="s">
        <v>531</v>
      </c>
      <c r="B371" s="38" t="s">
        <v>256</v>
      </c>
      <c r="C371" s="269" t="s">
        <v>828</v>
      </c>
      <c r="D371" s="32" t="s">
        <v>825</v>
      </c>
      <c r="E371" s="270" t="s">
        <v>261</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t="s">
        <v>440</v>
      </c>
      <c r="B372" s="46" t="s">
        <v>257</v>
      </c>
      <c r="C372" s="318"/>
      <c r="D372" s="32" t="s">
        <v>824</v>
      </c>
      <c r="E372" s="271"/>
      <c r="F372" s="47">
        <v>45658</v>
      </c>
      <c r="G372" s="48">
        <v>46752</v>
      </c>
      <c r="H372" s="55"/>
      <c r="I372" s="55"/>
      <c r="J372" s="55"/>
      <c r="K372" s="55"/>
      <c r="L372" s="69"/>
      <c r="M372" s="55"/>
      <c r="N372" s="55"/>
      <c r="O372" s="55"/>
      <c r="P372" s="55"/>
      <c r="Q372" s="69"/>
      <c r="R372" s="55"/>
      <c r="S372" s="55"/>
      <c r="T372" s="55"/>
      <c r="U372" s="55"/>
      <c r="V372" s="69"/>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89.25" x14ac:dyDescent="0.25">
      <c r="A373" s="34" t="s">
        <v>614</v>
      </c>
      <c r="B373" s="46" t="s">
        <v>258</v>
      </c>
      <c r="C373" s="319"/>
      <c r="D373" s="32" t="s">
        <v>340</v>
      </c>
      <c r="E373" s="272"/>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51" x14ac:dyDescent="0.25">
      <c r="A374" s="34"/>
      <c r="B374" s="46" t="s">
        <v>794</v>
      </c>
      <c r="C374" s="32"/>
      <c r="D374" s="32"/>
      <c r="E374" s="3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80" t="s">
        <v>532</v>
      </c>
      <c r="B375" s="38" t="s">
        <v>259</v>
      </c>
      <c r="C375" s="281" t="s">
        <v>683</v>
      </c>
      <c r="D375" s="269" t="s">
        <v>824</v>
      </c>
      <c r="E375" s="270" t="s">
        <v>260</v>
      </c>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4" s="26" customFormat="1" ht="38.25" x14ac:dyDescent="0.25">
      <c r="A376" s="34" t="s">
        <v>441</v>
      </c>
      <c r="B376" s="46" t="s">
        <v>262</v>
      </c>
      <c r="C376" s="282"/>
      <c r="D376" s="284"/>
      <c r="E376" s="272"/>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c r="B377" s="46" t="s">
        <v>795</v>
      </c>
      <c r="C377" s="32"/>
      <c r="D377" s="32"/>
      <c r="E377" s="34"/>
      <c r="F377" s="47">
        <v>45658</v>
      </c>
      <c r="G377" s="48">
        <v>46752</v>
      </c>
      <c r="H377" s="33"/>
      <c r="I377" s="33"/>
      <c r="J377" s="33"/>
      <c r="K377" s="33"/>
      <c r="L377" s="72"/>
      <c r="M377" s="33"/>
      <c r="N377" s="33"/>
      <c r="O377" s="33"/>
      <c r="P377" s="33"/>
      <c r="Q377" s="72"/>
      <c r="R377" s="33"/>
      <c r="S377" s="33"/>
      <c r="T377" s="33"/>
      <c r="U377" s="33"/>
      <c r="V377" s="72"/>
      <c r="W377" s="71"/>
      <c r="X377" s="71"/>
      <c r="Y377" s="71"/>
      <c r="Z377" s="71" t="s">
        <v>17</v>
      </c>
      <c r="AA377" s="71"/>
      <c r="AB377" s="71"/>
      <c r="AC377" s="71"/>
      <c r="AD377" s="71" t="s">
        <v>17</v>
      </c>
      <c r="AE377" s="71"/>
      <c r="AF377" s="71"/>
      <c r="AG377" s="71"/>
      <c r="AH377" s="71" t="s">
        <v>17</v>
      </c>
    </row>
    <row r="378" spans="1:34" s="26" customFormat="1" ht="63.75" x14ac:dyDescent="0.25">
      <c r="A378" s="80" t="s">
        <v>533</v>
      </c>
      <c r="B378" s="38" t="s">
        <v>326</v>
      </c>
      <c r="C378" s="281" t="s">
        <v>828</v>
      </c>
      <c r="D378" s="269" t="s">
        <v>816</v>
      </c>
      <c r="E378" s="270" t="s">
        <v>263</v>
      </c>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38.25" x14ac:dyDescent="0.25">
      <c r="A379" s="34" t="s">
        <v>442</v>
      </c>
      <c r="B379" s="46" t="s">
        <v>309</v>
      </c>
      <c r="C379" s="282"/>
      <c r="D379" s="284"/>
      <c r="E379" s="272"/>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38.25" x14ac:dyDescent="0.25">
      <c r="A380" s="34"/>
      <c r="B380" s="46" t="s">
        <v>796</v>
      </c>
      <c r="C380" s="32"/>
      <c r="D380" s="32"/>
      <c r="E380" s="34"/>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94.5" customHeight="1" x14ac:dyDescent="0.25">
      <c r="A381" s="80" t="s">
        <v>615</v>
      </c>
      <c r="B381" s="38" t="s">
        <v>264</v>
      </c>
      <c r="C381" s="269" t="s">
        <v>684</v>
      </c>
      <c r="D381" s="269" t="s">
        <v>826</v>
      </c>
      <c r="E381" s="270" t="s">
        <v>265</v>
      </c>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60" customHeight="1" x14ac:dyDescent="0.25">
      <c r="A382" s="34" t="s">
        <v>443</v>
      </c>
      <c r="B382" s="46" t="s">
        <v>543</v>
      </c>
      <c r="C382" s="327"/>
      <c r="D382" s="284"/>
      <c r="E382" s="272"/>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83.25" customHeight="1" x14ac:dyDescent="0.25">
      <c r="A383" s="34"/>
      <c r="B383" s="46" t="s">
        <v>797</v>
      </c>
      <c r="C383" s="327"/>
      <c r="D383" s="32"/>
      <c r="E383" s="34"/>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51" x14ac:dyDescent="0.25">
      <c r="A384" s="80" t="s">
        <v>620</v>
      </c>
      <c r="B384" s="38" t="s">
        <v>266</v>
      </c>
      <c r="C384" s="271" t="s">
        <v>685</v>
      </c>
      <c r="D384" s="269" t="s">
        <v>340</v>
      </c>
      <c r="E384" s="270" t="s">
        <v>267</v>
      </c>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95.25" customHeight="1" x14ac:dyDescent="0.25">
      <c r="A385" s="34" t="s">
        <v>444</v>
      </c>
      <c r="B385" s="46" t="s">
        <v>310</v>
      </c>
      <c r="C385" s="328"/>
      <c r="D385" s="284"/>
      <c r="E385" s="272"/>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65.25" customHeight="1" x14ac:dyDescent="0.25">
      <c r="A386" s="34"/>
      <c r="B386" s="46" t="s">
        <v>798</v>
      </c>
      <c r="C386" s="329"/>
      <c r="D386" s="32"/>
      <c r="E386" s="34"/>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96" customHeight="1" x14ac:dyDescent="0.25">
      <c r="A387" s="80">
        <v>80</v>
      </c>
      <c r="B387" s="38" t="s">
        <v>268</v>
      </c>
      <c r="C387" s="281" t="s">
        <v>828</v>
      </c>
      <c r="D387" s="269" t="s">
        <v>823</v>
      </c>
      <c r="E387" s="270" t="s">
        <v>269</v>
      </c>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76.5" customHeight="1" x14ac:dyDescent="0.25">
      <c r="A388" s="34" t="s">
        <v>411</v>
      </c>
      <c r="B388" s="46" t="s">
        <v>271</v>
      </c>
      <c r="C388" s="282"/>
      <c r="D388" s="284"/>
      <c r="E388" s="272"/>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26" customFormat="1" ht="76.5" x14ac:dyDescent="0.25">
      <c r="A389" s="34"/>
      <c r="B389" s="46" t="s">
        <v>799</v>
      </c>
      <c r="C389" s="32"/>
      <c r="D389" s="32"/>
      <c r="E389" s="3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6" customFormat="1" ht="51" x14ac:dyDescent="0.25">
      <c r="A390" s="80">
        <v>81</v>
      </c>
      <c r="B390" s="38" t="s">
        <v>270</v>
      </c>
      <c r="C390" s="279" t="s">
        <v>828</v>
      </c>
      <c r="D390" s="269" t="s">
        <v>823</v>
      </c>
      <c r="E390" s="270" t="s">
        <v>272</v>
      </c>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row>
    <row r="391" spans="1:35" s="82" customFormat="1" ht="89.25" x14ac:dyDescent="0.25">
      <c r="A391" s="34" t="s">
        <v>445</v>
      </c>
      <c r="B391" s="46" t="s">
        <v>311</v>
      </c>
      <c r="C391" s="285"/>
      <c r="D391" s="283"/>
      <c r="E391" s="271"/>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 customFormat="1" ht="63.75" x14ac:dyDescent="0.25">
      <c r="A392" s="34" t="s">
        <v>635</v>
      </c>
      <c r="B392" s="46" t="s">
        <v>312</v>
      </c>
      <c r="C392" s="285"/>
      <c r="D392" s="283"/>
      <c r="E392" s="271"/>
      <c r="F392" s="47">
        <v>45658</v>
      </c>
      <c r="G392" s="48">
        <v>46752</v>
      </c>
      <c r="H392" s="33"/>
      <c r="I392" s="33"/>
      <c r="J392" s="33"/>
      <c r="K392" s="33"/>
      <c r="L392" s="72"/>
      <c r="M392" s="33"/>
      <c r="N392" s="33"/>
      <c r="O392" s="33"/>
      <c r="P392" s="33"/>
      <c r="Q392" s="72"/>
      <c r="R392" s="33"/>
      <c r="S392" s="33"/>
      <c r="T392" s="33"/>
      <c r="U392" s="33"/>
      <c r="V392" s="72"/>
      <c r="W392" s="71" t="s">
        <v>17</v>
      </c>
      <c r="X392" s="71" t="s">
        <v>17</v>
      </c>
      <c r="Y392" s="71" t="s">
        <v>17</v>
      </c>
      <c r="Z392" s="71" t="s">
        <v>17</v>
      </c>
      <c r="AA392" s="71" t="s">
        <v>17</v>
      </c>
      <c r="AB392" s="71" t="s">
        <v>17</v>
      </c>
      <c r="AC392" s="71" t="s">
        <v>17</v>
      </c>
      <c r="AD392" s="71" t="s">
        <v>17</v>
      </c>
      <c r="AE392" s="71" t="s">
        <v>17</v>
      </c>
      <c r="AF392" s="71" t="s">
        <v>17</v>
      </c>
      <c r="AG392" s="71" t="s">
        <v>17</v>
      </c>
      <c r="AH392" s="71" t="s">
        <v>17</v>
      </c>
      <c r="AI392" s="23"/>
    </row>
    <row r="393" spans="1:35" s="26" customFormat="1" ht="51" x14ac:dyDescent="0.25">
      <c r="A393" s="34" t="s">
        <v>636</v>
      </c>
      <c r="B393" s="46" t="s">
        <v>313</v>
      </c>
      <c r="C393" s="280"/>
      <c r="D393" s="284"/>
      <c r="E393" s="272"/>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81.75" customHeight="1" x14ac:dyDescent="0.25">
      <c r="B394" s="46" t="s">
        <v>800</v>
      </c>
      <c r="C394" s="32"/>
      <c r="D394" s="34"/>
      <c r="E394" s="152"/>
      <c r="F394" s="47">
        <v>45658</v>
      </c>
      <c r="G394" s="48">
        <v>46752</v>
      </c>
      <c r="H394" s="33"/>
      <c r="I394" s="33"/>
      <c r="J394" s="33"/>
      <c r="K394" s="72"/>
      <c r="L394" s="71"/>
      <c r="M394" s="33"/>
      <c r="N394" s="33"/>
      <c r="O394" s="33"/>
      <c r="P394" s="72"/>
      <c r="Q394" s="33"/>
      <c r="R394" s="33"/>
      <c r="S394" s="33"/>
      <c r="T394" s="33"/>
      <c r="U394" s="72"/>
      <c r="V394" s="33"/>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76.5" x14ac:dyDescent="0.25">
      <c r="A395" s="80">
        <v>82</v>
      </c>
      <c r="B395" s="38" t="s">
        <v>327</v>
      </c>
      <c r="C395" s="281" t="s">
        <v>828</v>
      </c>
      <c r="D395" s="269" t="s">
        <v>823</v>
      </c>
      <c r="E395" s="270" t="s">
        <v>272</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76.5" x14ac:dyDescent="0.25">
      <c r="A396" s="34" t="s">
        <v>446</v>
      </c>
      <c r="B396" s="46" t="s">
        <v>329</v>
      </c>
      <c r="C396" s="282"/>
      <c r="D396" s="284"/>
      <c r="E396" s="272"/>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5" s="26" customFormat="1" ht="51" x14ac:dyDescent="0.25">
      <c r="A397" s="34"/>
      <c r="B397" s="46" t="s">
        <v>801</v>
      </c>
      <c r="C397" s="184"/>
      <c r="D397" s="185"/>
      <c r="E397" s="184"/>
      <c r="F397" s="47">
        <v>45658</v>
      </c>
      <c r="G397" s="48">
        <v>46752</v>
      </c>
      <c r="H397" s="184"/>
      <c r="I397" s="184"/>
      <c r="J397" s="184"/>
      <c r="K397" s="184"/>
      <c r="L397" s="184"/>
      <c r="M397" s="184"/>
      <c r="N397" s="184"/>
      <c r="O397" s="184"/>
      <c r="P397" s="184"/>
      <c r="Q397" s="184"/>
      <c r="R397" s="184"/>
      <c r="S397" s="184"/>
      <c r="T397" s="184"/>
      <c r="U397" s="184"/>
      <c r="V397" s="184"/>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5" s="26" customFormat="1" ht="15.75" x14ac:dyDescent="0.25">
      <c r="A398" s="292" t="s">
        <v>566</v>
      </c>
      <c r="B398" s="293"/>
      <c r="C398" s="293"/>
      <c r="D398" s="293"/>
      <c r="E398" s="293"/>
      <c r="F398" s="293"/>
      <c r="G398" s="293"/>
      <c r="H398" s="293"/>
      <c r="I398" s="293"/>
      <c r="J398" s="293"/>
      <c r="K398" s="293"/>
      <c r="L398" s="293"/>
      <c r="M398" s="293"/>
      <c r="N398" s="293"/>
      <c r="O398" s="293"/>
      <c r="P398" s="293"/>
      <c r="Q398" s="293"/>
      <c r="R398" s="293"/>
      <c r="S398" s="293"/>
      <c r="T398" s="293"/>
      <c r="U398" s="293"/>
      <c r="V398" s="293"/>
      <c r="W398" s="293"/>
      <c r="X398" s="293"/>
      <c r="Y398" s="293"/>
      <c r="Z398" s="293"/>
      <c r="AA398" s="293"/>
      <c r="AB398" s="293"/>
      <c r="AC398" s="293"/>
      <c r="AD398" s="293"/>
      <c r="AE398" s="293"/>
      <c r="AF398" s="293"/>
      <c r="AG398" s="293"/>
      <c r="AH398" s="294"/>
    </row>
    <row r="399" spans="1:35" s="2" customFormat="1" ht="50.25" customHeight="1" x14ac:dyDescent="0.25">
      <c r="A399" s="186" t="s">
        <v>637</v>
      </c>
      <c r="B399" s="187" t="s">
        <v>273</v>
      </c>
      <c r="C399" s="281" t="s">
        <v>686</v>
      </c>
      <c r="D399" s="283" t="s">
        <v>551</v>
      </c>
      <c r="E399" s="283" t="s">
        <v>338</v>
      </c>
      <c r="F399" s="47">
        <v>45658</v>
      </c>
      <c r="G399" s="48">
        <v>46752</v>
      </c>
      <c r="H399" s="159"/>
      <c r="I399" s="159"/>
      <c r="J399" s="159"/>
      <c r="K399" s="159"/>
      <c r="L399" s="188"/>
      <c r="M399" s="159"/>
      <c r="N399" s="159"/>
      <c r="O399" s="159"/>
      <c r="P399" s="159"/>
      <c r="Q399" s="188"/>
      <c r="R399" s="159"/>
      <c r="S399" s="159"/>
      <c r="T399" s="159"/>
      <c r="U399" s="159"/>
      <c r="V399" s="188"/>
      <c r="W399" s="189" t="s">
        <v>17</v>
      </c>
      <c r="X399" s="189" t="s">
        <v>17</v>
      </c>
      <c r="Y399" s="189" t="s">
        <v>17</v>
      </c>
      <c r="Z399" s="189" t="s">
        <v>17</v>
      </c>
      <c r="AA399" s="189" t="s">
        <v>17</v>
      </c>
      <c r="AB399" s="189" t="s">
        <v>17</v>
      </c>
      <c r="AC399" s="189" t="s">
        <v>17</v>
      </c>
      <c r="AD399" s="189" t="s">
        <v>17</v>
      </c>
      <c r="AE399" s="189" t="s">
        <v>17</v>
      </c>
      <c r="AF399" s="189" t="s">
        <v>17</v>
      </c>
      <c r="AG399" s="189" t="s">
        <v>17</v>
      </c>
      <c r="AH399" s="189" t="s">
        <v>17</v>
      </c>
    </row>
    <row r="400" spans="1:35" s="82" customFormat="1" ht="185.25" customHeight="1" x14ac:dyDescent="0.25">
      <c r="A400" s="171" t="s">
        <v>447</v>
      </c>
      <c r="B400" s="46" t="s">
        <v>339</v>
      </c>
      <c r="C400" s="282"/>
      <c r="D400" s="284"/>
      <c r="E400" s="284"/>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26" customFormat="1" ht="25.5" x14ac:dyDescent="0.25">
      <c r="A401" s="171"/>
      <c r="B401" s="46" t="s">
        <v>802</v>
      </c>
      <c r="C401" s="32"/>
      <c r="D401" s="32"/>
      <c r="E401" s="32"/>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26" customFormat="1" ht="63.75" x14ac:dyDescent="0.25">
      <c r="A402" s="169">
        <v>84</v>
      </c>
      <c r="B402" s="38" t="s">
        <v>274</v>
      </c>
      <c r="C402" s="281" t="s">
        <v>682</v>
      </c>
      <c r="D402" s="269" t="s">
        <v>452</v>
      </c>
      <c r="E402" s="270" t="s">
        <v>275</v>
      </c>
      <c r="F402" s="47">
        <v>45658</v>
      </c>
      <c r="G402" s="48">
        <v>46752</v>
      </c>
      <c r="H402" s="55"/>
      <c r="I402" s="55"/>
      <c r="J402" s="55"/>
      <c r="K402" s="55"/>
      <c r="L402" s="69"/>
      <c r="M402" s="55"/>
      <c r="N402" s="55"/>
      <c r="O402" s="55"/>
      <c r="P402" s="55"/>
      <c r="Q402" s="69"/>
      <c r="R402" s="55"/>
      <c r="S402" s="55"/>
      <c r="T402" s="55"/>
      <c r="U402" s="55"/>
      <c r="V402" s="69"/>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4" s="82" customFormat="1" ht="195" customHeight="1" x14ac:dyDescent="0.25">
      <c r="A403" s="171" t="s">
        <v>448</v>
      </c>
      <c r="B403" s="46" t="s">
        <v>314</v>
      </c>
      <c r="C403" s="282"/>
      <c r="D403" s="284"/>
      <c r="E403" s="272"/>
      <c r="F403" s="47">
        <v>45658</v>
      </c>
      <c r="G403" s="48">
        <v>46752</v>
      </c>
      <c r="H403" s="55"/>
      <c r="I403" s="55"/>
      <c r="J403" s="55"/>
      <c r="K403" s="55"/>
      <c r="L403" s="69"/>
      <c r="M403" s="55"/>
      <c r="N403" s="55"/>
      <c r="O403" s="55"/>
      <c r="P403" s="55"/>
      <c r="Q403" s="69"/>
      <c r="R403" s="55"/>
      <c r="S403" s="55"/>
      <c r="T403" s="55"/>
      <c r="U403" s="55"/>
      <c r="V403" s="69"/>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4" s="82" customFormat="1" ht="93.75" customHeight="1" x14ac:dyDescent="0.25">
      <c r="A404" s="190"/>
      <c r="B404" s="87" t="s">
        <v>803</v>
      </c>
      <c r="C404" s="63"/>
      <c r="D404" s="63"/>
      <c r="E404" s="63"/>
      <c r="F404" s="47">
        <v>45658</v>
      </c>
      <c r="G404" s="48">
        <v>46752</v>
      </c>
      <c r="H404" s="191"/>
      <c r="I404" s="191"/>
      <c r="J404" s="191"/>
      <c r="K404" s="191"/>
      <c r="L404" s="70"/>
      <c r="M404" s="191"/>
      <c r="N404" s="191"/>
      <c r="O404" s="191"/>
      <c r="P404" s="191"/>
      <c r="Q404" s="70"/>
      <c r="R404" s="191"/>
      <c r="S404" s="191"/>
      <c r="T404" s="191"/>
      <c r="U404" s="191"/>
      <c r="V404" s="70"/>
      <c r="W404" s="192" t="s">
        <v>17</v>
      </c>
      <c r="X404" s="192" t="s">
        <v>17</v>
      </c>
      <c r="Y404" s="192" t="s">
        <v>17</v>
      </c>
      <c r="Z404" s="192" t="s">
        <v>17</v>
      </c>
      <c r="AA404" s="192" t="s">
        <v>17</v>
      </c>
      <c r="AB404" s="192" t="s">
        <v>17</v>
      </c>
      <c r="AC404" s="192" t="s">
        <v>17</v>
      </c>
      <c r="AD404" s="192" t="s">
        <v>17</v>
      </c>
      <c r="AE404" s="192" t="s">
        <v>17</v>
      </c>
      <c r="AF404" s="192" t="s">
        <v>17</v>
      </c>
      <c r="AG404" s="192" t="s">
        <v>17</v>
      </c>
      <c r="AH404" s="192" t="s">
        <v>17</v>
      </c>
    </row>
    <row r="405" spans="1:34" s="26" customFormat="1" ht="33" customHeight="1" x14ac:dyDescent="0.25">
      <c r="A405" s="324" t="s">
        <v>469</v>
      </c>
      <c r="B405" s="325"/>
      <c r="C405" s="325"/>
      <c r="D405" s="325"/>
      <c r="E405" s="325"/>
      <c r="F405" s="325"/>
      <c r="G405" s="325"/>
      <c r="H405" s="325"/>
      <c r="I405" s="325"/>
      <c r="J405" s="325"/>
      <c r="K405" s="325"/>
      <c r="L405" s="325"/>
      <c r="M405" s="325"/>
      <c r="N405" s="325"/>
      <c r="O405" s="325"/>
      <c r="P405" s="325"/>
      <c r="Q405" s="325"/>
      <c r="R405" s="325"/>
      <c r="S405" s="325"/>
      <c r="T405" s="325"/>
      <c r="U405" s="325"/>
      <c r="V405" s="325"/>
      <c r="W405" s="325"/>
      <c r="X405" s="325"/>
      <c r="Y405" s="325"/>
      <c r="Z405" s="325"/>
      <c r="AA405" s="325"/>
      <c r="AB405" s="325"/>
      <c r="AC405" s="325"/>
      <c r="AD405" s="325"/>
      <c r="AE405" s="325"/>
      <c r="AF405" s="325"/>
      <c r="AG405" s="325"/>
      <c r="AH405" s="326"/>
    </row>
    <row r="406" spans="1:34" s="82" customFormat="1" ht="40.5" customHeight="1" x14ac:dyDescent="0.25">
      <c r="A406" s="230" t="s">
        <v>616</v>
      </c>
      <c r="B406" s="187" t="s">
        <v>276</v>
      </c>
      <c r="C406" s="281" t="s">
        <v>832</v>
      </c>
      <c r="D406" s="283" t="s">
        <v>827</v>
      </c>
      <c r="E406" s="271" t="s">
        <v>583</v>
      </c>
      <c r="F406" s="47">
        <v>45658</v>
      </c>
      <c r="G406" s="48">
        <v>46752</v>
      </c>
      <c r="H406" s="159"/>
      <c r="I406" s="159"/>
      <c r="J406" s="159"/>
      <c r="K406" s="159"/>
      <c r="L406" s="188"/>
      <c r="M406" s="159"/>
      <c r="N406" s="159"/>
      <c r="O406" s="159"/>
      <c r="P406" s="159"/>
      <c r="Q406" s="188"/>
      <c r="R406" s="159"/>
      <c r="S406" s="159"/>
      <c r="T406" s="159"/>
      <c r="U406" s="159"/>
      <c r="V406" s="188"/>
      <c r="W406" s="189" t="s">
        <v>17</v>
      </c>
      <c r="X406" s="189" t="s">
        <v>17</v>
      </c>
      <c r="Y406" s="189" t="s">
        <v>17</v>
      </c>
      <c r="Z406" s="189" t="s">
        <v>17</v>
      </c>
      <c r="AA406" s="189" t="s">
        <v>17</v>
      </c>
      <c r="AB406" s="189" t="s">
        <v>17</v>
      </c>
      <c r="AC406" s="189" t="s">
        <v>17</v>
      </c>
      <c r="AD406" s="189" t="s">
        <v>17</v>
      </c>
      <c r="AE406" s="189" t="s">
        <v>17</v>
      </c>
      <c r="AF406" s="189" t="s">
        <v>17</v>
      </c>
      <c r="AG406" s="189" t="s">
        <v>17</v>
      </c>
      <c r="AH406" s="189" t="s">
        <v>17</v>
      </c>
    </row>
    <row r="407" spans="1:34" s="82" customFormat="1" ht="155.25" customHeight="1" x14ac:dyDescent="0.25">
      <c r="A407" s="32" t="s">
        <v>449</v>
      </c>
      <c r="B407" s="46" t="s">
        <v>315</v>
      </c>
      <c r="C407" s="282"/>
      <c r="D407" s="284"/>
      <c r="E407" s="272"/>
      <c r="F407" s="47">
        <v>45658</v>
      </c>
      <c r="G407" s="48">
        <v>46752</v>
      </c>
      <c r="H407" s="42"/>
      <c r="I407" s="42"/>
      <c r="J407" s="42"/>
      <c r="K407" s="42"/>
      <c r="L407" s="71"/>
      <c r="M407" s="42"/>
      <c r="N407" s="42"/>
      <c r="O407" s="42"/>
      <c r="P407" s="42"/>
      <c r="Q407" s="71"/>
      <c r="R407" s="42"/>
      <c r="S407" s="42"/>
      <c r="T407" s="42"/>
      <c r="U407" s="42"/>
      <c r="V407" s="71"/>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4" s="26" customFormat="1" ht="66.75" customHeight="1" x14ac:dyDescent="0.25">
      <c r="A408" s="193"/>
      <c r="B408" s="46" t="s">
        <v>804</v>
      </c>
      <c r="C408" s="62"/>
      <c r="D408" s="62"/>
      <c r="E408" s="62"/>
      <c r="F408" s="47">
        <v>45658</v>
      </c>
      <c r="G408" s="48">
        <v>46752</v>
      </c>
      <c r="H408" s="42"/>
      <c r="I408" s="42"/>
      <c r="J408" s="42"/>
      <c r="K408" s="42"/>
      <c r="L408" s="71"/>
      <c r="M408" s="42"/>
      <c r="N408" s="42"/>
      <c r="O408" s="42"/>
      <c r="P408" s="42"/>
      <c r="Q408" s="71"/>
      <c r="R408" s="42"/>
      <c r="S408" s="42"/>
      <c r="T408" s="42"/>
      <c r="U408" s="42"/>
      <c r="V408" s="71"/>
      <c r="W408" s="74" t="s">
        <v>17</v>
      </c>
      <c r="X408" s="74" t="s">
        <v>17</v>
      </c>
      <c r="Y408" s="74" t="s">
        <v>17</v>
      </c>
      <c r="Z408" s="74" t="s">
        <v>17</v>
      </c>
      <c r="AA408" s="74" t="s">
        <v>17</v>
      </c>
      <c r="AB408" s="74" t="s">
        <v>17</v>
      </c>
      <c r="AC408" s="74" t="s">
        <v>17</v>
      </c>
      <c r="AD408" s="74" t="s">
        <v>17</v>
      </c>
      <c r="AE408" s="74" t="s">
        <v>17</v>
      </c>
      <c r="AF408" s="74" t="s">
        <v>17</v>
      </c>
      <c r="AG408" s="74" t="s">
        <v>17</v>
      </c>
      <c r="AH408" s="74" t="s">
        <v>17</v>
      </c>
    </row>
    <row r="409" spans="1:34" s="26" customFormat="1" ht="78.75" customHeight="1" x14ac:dyDescent="0.25">
      <c r="A409" s="194" t="s">
        <v>621</v>
      </c>
      <c r="B409" s="38" t="s">
        <v>277</v>
      </c>
      <c r="C409" s="279" t="s">
        <v>828</v>
      </c>
      <c r="D409" s="279" t="s">
        <v>823</v>
      </c>
      <c r="E409" s="269" t="s">
        <v>279</v>
      </c>
      <c r="F409" s="47">
        <v>45658</v>
      </c>
      <c r="G409" s="48">
        <v>46752</v>
      </c>
      <c r="H409" s="33"/>
      <c r="I409" s="33"/>
      <c r="J409" s="33"/>
      <c r="K409" s="33"/>
      <c r="L409" s="72"/>
      <c r="M409" s="33"/>
      <c r="N409" s="33"/>
      <c r="O409" s="33"/>
      <c r="P409" s="33"/>
      <c r="Q409" s="72"/>
      <c r="R409" s="33"/>
      <c r="S409" s="33"/>
      <c r="T409" s="33"/>
      <c r="U409" s="33"/>
      <c r="V409" s="72"/>
      <c r="W409" s="74"/>
      <c r="X409" s="74"/>
      <c r="Y409" s="74"/>
      <c r="Z409" s="74" t="s">
        <v>17</v>
      </c>
      <c r="AA409" s="74"/>
      <c r="AB409" s="74"/>
      <c r="AC409" s="74"/>
      <c r="AD409" s="74" t="s">
        <v>17</v>
      </c>
      <c r="AE409" s="74"/>
      <c r="AF409" s="74"/>
      <c r="AG409" s="74"/>
      <c r="AH409" s="74" t="s">
        <v>17</v>
      </c>
    </row>
    <row r="410" spans="1:34" s="26" customFormat="1" ht="89.25" x14ac:dyDescent="0.25">
      <c r="A410" s="34" t="s">
        <v>450</v>
      </c>
      <c r="B410" s="87" t="s">
        <v>316</v>
      </c>
      <c r="C410" s="285"/>
      <c r="D410" s="285"/>
      <c r="E410" s="283"/>
      <c r="F410" s="47">
        <v>45658</v>
      </c>
      <c r="G410" s="48">
        <v>46752</v>
      </c>
      <c r="H410" s="33"/>
      <c r="I410" s="33"/>
      <c r="J410" s="33"/>
      <c r="K410" s="33"/>
      <c r="L410" s="72"/>
      <c r="M410" s="33"/>
      <c r="N410" s="33"/>
      <c r="O410" s="33"/>
      <c r="P410" s="33"/>
      <c r="Q410" s="72"/>
      <c r="R410" s="33"/>
      <c r="S410" s="33"/>
      <c r="T410" s="33"/>
      <c r="U410" s="33"/>
      <c r="V410" s="72"/>
      <c r="W410" s="74"/>
      <c r="X410" s="74"/>
      <c r="Y410" s="74"/>
      <c r="Z410" s="74" t="s">
        <v>17</v>
      </c>
      <c r="AA410" s="74"/>
      <c r="AB410" s="74"/>
      <c r="AC410" s="74"/>
      <c r="AD410" s="74" t="s">
        <v>17</v>
      </c>
      <c r="AE410" s="74"/>
      <c r="AF410" s="74"/>
      <c r="AG410" s="74"/>
      <c r="AH410" s="74" t="s">
        <v>17</v>
      </c>
    </row>
    <row r="411" spans="1:34" s="2" customFormat="1" ht="71.25" customHeight="1" x14ac:dyDescent="0.25">
      <c r="A411" s="34" t="s">
        <v>638</v>
      </c>
      <c r="B411" s="87" t="s">
        <v>278</v>
      </c>
      <c r="C411" s="280"/>
      <c r="D411" s="280"/>
      <c r="E411" s="284"/>
      <c r="F411" s="47">
        <v>45658</v>
      </c>
      <c r="G411" s="48">
        <v>46752</v>
      </c>
      <c r="H411" s="55"/>
      <c r="I411" s="55"/>
      <c r="J411" s="55"/>
      <c r="K411" s="55"/>
      <c r="L411" s="69"/>
      <c r="M411" s="55"/>
      <c r="N411" s="55"/>
      <c r="O411" s="55"/>
      <c r="P411" s="55"/>
      <c r="Q411" s="69"/>
      <c r="R411" s="55"/>
      <c r="S411" s="55"/>
      <c r="T411" s="55"/>
      <c r="U411" s="55"/>
      <c r="V411" s="69"/>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38.25" x14ac:dyDescent="0.25">
      <c r="A412" s="34"/>
      <c r="B412" s="87" t="s">
        <v>805</v>
      </c>
      <c r="C412" s="184"/>
      <c r="D412" s="184"/>
      <c r="E412" s="183"/>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55.25" customHeight="1" x14ac:dyDescent="0.25">
      <c r="A413" s="80">
        <v>87</v>
      </c>
      <c r="B413" s="38" t="s">
        <v>280</v>
      </c>
      <c r="C413" s="279" t="s">
        <v>732</v>
      </c>
      <c r="D413" s="279" t="s">
        <v>547</v>
      </c>
      <c r="E413" s="195" t="s">
        <v>283</v>
      </c>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63.75" x14ac:dyDescent="0.25">
      <c r="A414" s="34" t="s">
        <v>451</v>
      </c>
      <c r="B414" s="87" t="s">
        <v>281</v>
      </c>
      <c r="C414" s="285"/>
      <c r="D414" s="285"/>
      <c r="E414" s="63" t="s">
        <v>345</v>
      </c>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18.5" customHeight="1" x14ac:dyDescent="0.25">
      <c r="A415" s="34" t="s">
        <v>622</v>
      </c>
      <c r="B415" s="46" t="s">
        <v>282</v>
      </c>
      <c r="C415" s="280"/>
      <c r="D415" s="280"/>
      <c r="E415" s="183"/>
      <c r="F415" s="47">
        <v>45658</v>
      </c>
      <c r="G415" s="48">
        <v>46752</v>
      </c>
      <c r="H415" s="33"/>
      <c r="I415" s="33"/>
      <c r="J415" s="33"/>
      <c r="K415" s="33"/>
      <c r="L415" s="72"/>
      <c r="M415" s="33"/>
      <c r="N415" s="33"/>
      <c r="O415" s="33"/>
      <c r="P415" s="33"/>
      <c r="Q415" s="72"/>
      <c r="R415" s="33"/>
      <c r="S415" s="33"/>
      <c r="T415" s="33"/>
      <c r="U415" s="33"/>
      <c r="V415" s="72"/>
      <c r="W415" s="71" t="s">
        <v>17</v>
      </c>
      <c r="X415" s="71" t="s">
        <v>17</v>
      </c>
      <c r="Y415" s="71" t="s">
        <v>17</v>
      </c>
      <c r="Z415" s="71" t="s">
        <v>17</v>
      </c>
      <c r="AA415" s="71" t="s">
        <v>17</v>
      </c>
      <c r="AB415" s="71" t="s">
        <v>17</v>
      </c>
      <c r="AC415" s="71" t="s">
        <v>17</v>
      </c>
      <c r="AD415" s="71" t="s">
        <v>17</v>
      </c>
      <c r="AE415" s="71" t="s">
        <v>17</v>
      </c>
      <c r="AF415" s="71" t="s">
        <v>17</v>
      </c>
      <c r="AG415" s="71" t="s">
        <v>17</v>
      </c>
      <c r="AH415" s="71" t="s">
        <v>17</v>
      </c>
    </row>
    <row r="416" spans="1:34" s="26" customFormat="1" ht="38.25" x14ac:dyDescent="0.2">
      <c r="A416" s="34"/>
      <c r="B416" s="46" t="s">
        <v>806</v>
      </c>
      <c r="C416" s="196"/>
      <c r="D416" s="197"/>
      <c r="E416" s="32"/>
      <c r="F416" s="47">
        <v>45658</v>
      </c>
      <c r="G416" s="48">
        <v>46752</v>
      </c>
      <c r="H416" s="33"/>
      <c r="I416" s="33"/>
      <c r="J416" s="33"/>
      <c r="K416" s="33"/>
      <c r="L416" s="72"/>
      <c r="M416" s="33"/>
      <c r="N416" s="33"/>
      <c r="O416" s="33"/>
      <c r="P416" s="33"/>
      <c r="Q416" s="72"/>
      <c r="R416" s="33"/>
      <c r="S416" s="33"/>
      <c r="T416" s="33"/>
      <c r="U416" s="33"/>
      <c r="V416" s="7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5.75" x14ac:dyDescent="0.25">
      <c r="A417" s="11"/>
      <c r="B417" s="321" t="s">
        <v>470</v>
      </c>
      <c r="C417" s="322"/>
      <c r="D417" s="322"/>
      <c r="E417" s="322"/>
      <c r="F417" s="322"/>
      <c r="G417" s="322"/>
      <c r="H417" s="322"/>
      <c r="I417" s="322"/>
      <c r="J417" s="322"/>
      <c r="K417" s="322"/>
      <c r="L417" s="322"/>
      <c r="M417" s="322"/>
      <c r="N417" s="322"/>
      <c r="O417" s="322"/>
      <c r="P417" s="322"/>
      <c r="Q417" s="322"/>
      <c r="R417" s="322"/>
      <c r="S417" s="322"/>
      <c r="T417" s="322"/>
      <c r="U417" s="322"/>
      <c r="V417" s="322"/>
      <c r="W417" s="322"/>
      <c r="X417" s="322"/>
      <c r="Y417" s="322"/>
      <c r="Z417" s="322"/>
      <c r="AA417" s="322"/>
      <c r="AB417" s="322"/>
      <c r="AC417" s="322"/>
      <c r="AD417" s="322"/>
      <c r="AE417" s="322"/>
      <c r="AF417" s="322"/>
      <c r="AG417" s="322"/>
      <c r="AH417" s="323"/>
    </row>
    <row r="418" spans="1:37" s="26" customFormat="1" ht="135" customHeight="1" x14ac:dyDescent="0.25">
      <c r="A418" s="80" t="s">
        <v>617</v>
      </c>
      <c r="B418" s="38" t="s">
        <v>284</v>
      </c>
      <c r="C418" s="281" t="s">
        <v>828</v>
      </c>
      <c r="D418" s="279" t="s">
        <v>823</v>
      </c>
      <c r="E418" s="270" t="s">
        <v>285</v>
      </c>
      <c r="F418" s="47">
        <v>45658</v>
      </c>
      <c r="G418" s="48">
        <v>46752</v>
      </c>
      <c r="H418" s="62"/>
      <c r="I418" s="62"/>
      <c r="J418" s="62"/>
      <c r="K418" s="62"/>
      <c r="L418" s="62"/>
      <c r="M418" s="62"/>
      <c r="N418" s="62"/>
      <c r="O418" s="62"/>
      <c r="P418" s="62"/>
      <c r="Q418" s="62"/>
      <c r="R418" s="62"/>
      <c r="S418" s="62"/>
      <c r="T418" s="62"/>
      <c r="U418" s="62"/>
      <c r="V418" s="6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6" customFormat="1" ht="116.25" customHeight="1" x14ac:dyDescent="0.25">
      <c r="A419" s="34" t="s">
        <v>534</v>
      </c>
      <c r="B419" s="46" t="s">
        <v>321</v>
      </c>
      <c r="C419" s="282"/>
      <c r="D419" s="280"/>
      <c r="E419" s="272"/>
      <c r="F419" s="47">
        <v>45658</v>
      </c>
      <c r="G419" s="48">
        <v>46752</v>
      </c>
      <c r="H419" s="62"/>
      <c r="I419" s="62"/>
      <c r="J419" s="62"/>
      <c r="K419" s="62"/>
      <c r="L419" s="62"/>
      <c r="M419" s="62"/>
      <c r="N419" s="62"/>
      <c r="O419" s="62"/>
      <c r="P419" s="62"/>
      <c r="Q419" s="62"/>
      <c r="R419" s="62"/>
      <c r="S419" s="62"/>
      <c r="T419" s="62"/>
      <c r="U419" s="62"/>
      <c r="V419" s="62"/>
      <c r="W419" s="71" t="s">
        <v>17</v>
      </c>
      <c r="X419" s="71" t="s">
        <v>17</v>
      </c>
      <c r="Y419" s="71" t="s">
        <v>17</v>
      </c>
      <c r="Z419" s="71" t="s">
        <v>17</v>
      </c>
      <c r="AA419" s="71" t="s">
        <v>17</v>
      </c>
      <c r="AB419" s="71" t="s">
        <v>17</v>
      </c>
      <c r="AC419" s="71" t="s">
        <v>17</v>
      </c>
      <c r="AD419" s="71" t="s">
        <v>17</v>
      </c>
      <c r="AE419" s="71" t="s">
        <v>17</v>
      </c>
      <c r="AF419" s="71" t="s">
        <v>17</v>
      </c>
      <c r="AG419" s="71" t="s">
        <v>17</v>
      </c>
      <c r="AH419" s="71" t="s">
        <v>17</v>
      </c>
    </row>
    <row r="420" spans="1:37" s="26" customFormat="1" ht="89.25" x14ac:dyDescent="0.25">
      <c r="A420" s="34"/>
      <c r="B420" s="46" t="s">
        <v>807</v>
      </c>
      <c r="D420" s="22"/>
      <c r="E420" s="32"/>
      <c r="F420" s="47">
        <v>45658</v>
      </c>
      <c r="G420" s="48">
        <v>46752</v>
      </c>
      <c r="H420" s="33"/>
      <c r="I420" s="33"/>
      <c r="J420" s="33"/>
      <c r="K420" s="33"/>
      <c r="L420" s="72"/>
      <c r="M420" s="33"/>
      <c r="N420" s="33"/>
      <c r="O420" s="33"/>
      <c r="P420" s="33"/>
      <c r="Q420" s="72"/>
      <c r="R420" s="33"/>
      <c r="S420" s="33"/>
      <c r="T420" s="33"/>
      <c r="U420" s="33"/>
      <c r="V420" s="72"/>
      <c r="W420" s="71" t="s">
        <v>17</v>
      </c>
      <c r="X420" s="71" t="s">
        <v>17</v>
      </c>
      <c r="Y420" s="71" t="s">
        <v>17</v>
      </c>
      <c r="Z420" s="71" t="s">
        <v>17</v>
      </c>
      <c r="AA420" s="71" t="s">
        <v>17</v>
      </c>
      <c r="AB420" s="71" t="s">
        <v>17</v>
      </c>
      <c r="AC420" s="71" t="s">
        <v>17</v>
      </c>
      <c r="AD420" s="71" t="s">
        <v>17</v>
      </c>
      <c r="AE420" s="71" t="s">
        <v>17</v>
      </c>
      <c r="AF420" s="71" t="s">
        <v>17</v>
      </c>
      <c r="AG420" s="71" t="s">
        <v>17</v>
      </c>
      <c r="AH420" s="71" t="s">
        <v>17</v>
      </c>
    </row>
    <row r="421" spans="1:37" s="2" customFormat="1" ht="102" x14ac:dyDescent="0.25">
      <c r="A421" s="80">
        <v>89</v>
      </c>
      <c r="B421" s="38" t="s">
        <v>286</v>
      </c>
      <c r="C421" s="281" t="s">
        <v>828</v>
      </c>
      <c r="D421" s="279" t="s">
        <v>823</v>
      </c>
      <c r="E421" s="270" t="s">
        <v>287</v>
      </c>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c r="AJ421" s="1"/>
      <c r="AK421" s="1"/>
    </row>
    <row r="422" spans="1:37" s="1" customFormat="1" ht="102" x14ac:dyDescent="0.25">
      <c r="A422" s="34" t="s">
        <v>618</v>
      </c>
      <c r="B422" s="46" t="s">
        <v>656</v>
      </c>
      <c r="C422" s="282"/>
      <c r="D422" s="280"/>
      <c r="E422" s="272"/>
      <c r="F422" s="47">
        <v>45658</v>
      </c>
      <c r="G422" s="48">
        <v>46752</v>
      </c>
      <c r="H422" s="33"/>
      <c r="I422" s="33"/>
      <c r="J422" s="33"/>
      <c r="K422" s="33"/>
      <c r="L422" s="72"/>
      <c r="M422" s="33"/>
      <c r="N422" s="33"/>
      <c r="O422" s="33"/>
      <c r="P422" s="33"/>
      <c r="Q422" s="72"/>
      <c r="R422" s="33"/>
      <c r="S422" s="33"/>
      <c r="T422" s="33"/>
      <c r="U422" s="33"/>
      <c r="V422" s="72"/>
      <c r="W422" s="71" t="s">
        <v>17</v>
      </c>
      <c r="X422" s="71"/>
      <c r="Y422" s="71" t="s">
        <v>17</v>
      </c>
      <c r="Z422" s="71"/>
      <c r="AA422" s="71" t="s">
        <v>17</v>
      </c>
      <c r="AB422" s="71"/>
      <c r="AC422" s="71" t="s">
        <v>17</v>
      </c>
      <c r="AD422" s="71"/>
      <c r="AE422" s="71" t="s">
        <v>17</v>
      </c>
      <c r="AF422" s="71"/>
      <c r="AG422" s="71" t="s">
        <v>17</v>
      </c>
      <c r="AH422" s="71"/>
      <c r="AJ422" s="5"/>
      <c r="AK422" s="5"/>
    </row>
    <row r="423" spans="1:37" s="98" customFormat="1" ht="114.75" x14ac:dyDescent="0.25">
      <c r="A423" s="34"/>
      <c r="B423" s="46" t="s">
        <v>808</v>
      </c>
      <c r="C423" s="196"/>
      <c r="D423" s="22"/>
      <c r="E423" s="32"/>
      <c r="F423" s="47">
        <v>45658</v>
      </c>
      <c r="G423" s="48">
        <v>46752</v>
      </c>
      <c r="H423" s="33"/>
      <c r="I423" s="33"/>
      <c r="J423" s="33"/>
      <c r="K423" s="33"/>
      <c r="L423" s="72"/>
      <c r="M423" s="33"/>
      <c r="N423" s="33"/>
      <c r="O423" s="33"/>
      <c r="P423" s="33"/>
      <c r="Q423" s="72"/>
      <c r="R423" s="33"/>
      <c r="S423" s="33"/>
      <c r="T423" s="33"/>
      <c r="U423" s="33"/>
      <c r="V423" s="72"/>
      <c r="W423" s="71" t="s">
        <v>17</v>
      </c>
      <c r="X423" s="71"/>
      <c r="Y423" s="71" t="s">
        <v>17</v>
      </c>
      <c r="Z423" s="71"/>
      <c r="AA423" s="71" t="s">
        <v>17</v>
      </c>
      <c r="AB423" s="71"/>
      <c r="AC423" s="71" t="s">
        <v>17</v>
      </c>
      <c r="AD423" s="71"/>
      <c r="AE423" s="71" t="s">
        <v>17</v>
      </c>
      <c r="AF423" s="71"/>
      <c r="AG423" s="71" t="s">
        <v>17</v>
      </c>
      <c r="AH423" s="71"/>
    </row>
    <row r="424" spans="1:37" s="26" customFormat="1" ht="63.75" x14ac:dyDescent="0.25">
      <c r="A424" s="80">
        <v>90</v>
      </c>
      <c r="B424" s="38" t="s">
        <v>288</v>
      </c>
      <c r="C424" s="281" t="s">
        <v>828</v>
      </c>
      <c r="D424" s="279" t="s">
        <v>823</v>
      </c>
      <c r="E424" s="311" t="s">
        <v>289</v>
      </c>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63.75" x14ac:dyDescent="0.25">
      <c r="A425" s="34" t="s">
        <v>619</v>
      </c>
      <c r="B425" s="46" t="s">
        <v>322</v>
      </c>
      <c r="C425" s="282"/>
      <c r="D425" s="280"/>
      <c r="E425" s="312"/>
      <c r="F425" s="47">
        <v>45658</v>
      </c>
      <c r="G425" s="48">
        <v>46752</v>
      </c>
      <c r="H425" s="33"/>
      <c r="I425" s="33"/>
      <c r="J425" s="33"/>
      <c r="K425" s="33"/>
      <c r="L425" s="72"/>
      <c r="M425" s="33"/>
      <c r="N425" s="33"/>
      <c r="O425" s="33"/>
      <c r="P425" s="33"/>
      <c r="Q425" s="72"/>
      <c r="R425" s="33"/>
      <c r="S425" s="33"/>
      <c r="T425" s="33"/>
      <c r="U425" s="33"/>
      <c r="V425" s="72"/>
      <c r="W425" s="71" t="s">
        <v>17</v>
      </c>
      <c r="X425" s="71" t="s">
        <v>17</v>
      </c>
      <c r="Y425" s="71" t="s">
        <v>17</v>
      </c>
      <c r="Z425" s="71" t="s">
        <v>17</v>
      </c>
      <c r="AA425" s="71" t="s">
        <v>17</v>
      </c>
      <c r="AB425" s="71" t="s">
        <v>17</v>
      </c>
      <c r="AC425" s="71" t="s">
        <v>17</v>
      </c>
      <c r="AD425" s="71" t="s">
        <v>17</v>
      </c>
      <c r="AE425" s="71" t="s">
        <v>17</v>
      </c>
      <c r="AF425" s="71" t="s">
        <v>17</v>
      </c>
      <c r="AG425" s="71" t="s">
        <v>17</v>
      </c>
      <c r="AH425" s="71" t="s">
        <v>17</v>
      </c>
    </row>
    <row r="426" spans="1:37" ht="76.5" x14ac:dyDescent="0.25">
      <c r="A426" s="34"/>
      <c r="B426" s="46" t="s">
        <v>809</v>
      </c>
      <c r="C426" s="56"/>
      <c r="D426" s="56"/>
      <c r="E426" s="32"/>
      <c r="F426" s="47">
        <v>45658</v>
      </c>
      <c r="G426" s="48">
        <v>46752</v>
      </c>
      <c r="H426" s="33"/>
      <c r="I426" s="33"/>
      <c r="J426" s="33"/>
      <c r="K426" s="33"/>
      <c r="L426" s="72"/>
      <c r="M426" s="33"/>
      <c r="N426" s="33"/>
      <c r="O426" s="33"/>
      <c r="P426" s="33"/>
      <c r="Q426" s="72"/>
      <c r="R426" s="33"/>
      <c r="S426" s="33"/>
      <c r="T426" s="33"/>
      <c r="U426" s="33"/>
      <c r="V426" s="72"/>
      <c r="W426" s="71" t="s">
        <v>17</v>
      </c>
      <c r="X426" s="71" t="s">
        <v>17</v>
      </c>
      <c r="Y426" s="71" t="s">
        <v>17</v>
      </c>
      <c r="Z426" s="71" t="s">
        <v>17</v>
      </c>
      <c r="AA426" s="71" t="s">
        <v>17</v>
      </c>
      <c r="AB426" s="71" t="s">
        <v>17</v>
      </c>
      <c r="AC426" s="71" t="s">
        <v>17</v>
      </c>
      <c r="AD426" s="71" t="s">
        <v>17</v>
      </c>
      <c r="AE426" s="71" t="s">
        <v>17</v>
      </c>
      <c r="AF426" s="71" t="s">
        <v>17</v>
      </c>
      <c r="AG426" s="71" t="s">
        <v>17</v>
      </c>
      <c r="AH426" s="71" t="s">
        <v>17</v>
      </c>
    </row>
    <row r="427" spans="1:37" ht="15.75" x14ac:dyDescent="0.25">
      <c r="A427" s="2"/>
      <c r="B427" s="211" t="s">
        <v>94</v>
      </c>
      <c r="C427" s="212"/>
      <c r="D427" s="5"/>
      <c r="E427" s="213"/>
      <c r="F427" s="214"/>
      <c r="G427" s="215"/>
      <c r="H427" s="215">
        <f>K427+I427+J427</f>
        <v>0</v>
      </c>
      <c r="I427" s="215">
        <f>I301+I306</f>
        <v>0</v>
      </c>
      <c r="J427" s="215">
        <f t="shared" ref="J427:L427" si="107">J301+J306</f>
        <v>0</v>
      </c>
      <c r="K427" s="215">
        <f t="shared" si="107"/>
        <v>0</v>
      </c>
      <c r="L427" s="215">
        <f t="shared" si="107"/>
        <v>0</v>
      </c>
      <c r="M427" s="215">
        <f>P427</f>
        <v>0</v>
      </c>
      <c r="N427" s="215">
        <f>N301+N306</f>
        <v>0</v>
      </c>
      <c r="O427" s="215">
        <f t="shared" ref="O427:Q427" si="108">O301+O306</f>
        <v>0</v>
      </c>
      <c r="P427" s="215">
        <f t="shared" si="108"/>
        <v>0</v>
      </c>
      <c r="Q427" s="215">
        <f t="shared" si="108"/>
        <v>0</v>
      </c>
      <c r="R427" s="215">
        <f>U427</f>
        <v>0</v>
      </c>
      <c r="S427" s="215">
        <f>S301+S306</f>
        <v>0</v>
      </c>
      <c r="T427" s="215">
        <f t="shared" ref="T427:V427" si="109">T301+T306</f>
        <v>0</v>
      </c>
      <c r="U427" s="215">
        <f t="shared" si="109"/>
        <v>0</v>
      </c>
      <c r="V427" s="215">
        <f t="shared" si="109"/>
        <v>0</v>
      </c>
      <c r="W427" s="12"/>
      <c r="X427" s="12"/>
      <c r="Y427" s="12"/>
      <c r="Z427" s="12"/>
      <c r="AA427" s="12"/>
      <c r="AB427" s="12"/>
      <c r="AC427" s="12"/>
      <c r="AD427" s="12"/>
      <c r="AE427" s="12"/>
      <c r="AF427" s="12"/>
      <c r="AG427" s="10"/>
      <c r="AH427" s="242"/>
    </row>
    <row r="428" spans="1:37" ht="15.75" x14ac:dyDescent="0.25">
      <c r="A428" s="216"/>
      <c r="B428" s="217" t="s">
        <v>344</v>
      </c>
      <c r="C428" s="218"/>
      <c r="D428" s="3"/>
      <c r="E428" s="4"/>
      <c r="F428" s="219"/>
      <c r="G428" s="220"/>
      <c r="H428" s="221">
        <f>J428+K428+L428</f>
        <v>289326.59999999992</v>
      </c>
      <c r="I428" s="221" t="e">
        <f>I60+I114+I212+I298+I427</f>
        <v>#REF!</v>
      </c>
      <c r="J428" s="221">
        <f>J60+J114+J212+J298+J427</f>
        <v>2060.6</v>
      </c>
      <c r="K428" s="221">
        <f>K60+K114+K212+K298+K427</f>
        <v>287145.99999999994</v>
      </c>
      <c r="L428" s="221">
        <f>L60+L114+L212+L298+L427</f>
        <v>120</v>
      </c>
      <c r="M428" s="221">
        <f>M60+M114+M212+M298+M427</f>
        <v>264664.2</v>
      </c>
      <c r="N428" s="221"/>
      <c r="O428" s="221">
        <f>O60+O114+O212+O298+O427</f>
        <v>2049</v>
      </c>
      <c r="P428" s="221">
        <f>P60+P114+P212+P298+P427</f>
        <v>262615.19999999995</v>
      </c>
      <c r="Q428" s="221"/>
      <c r="R428" s="221">
        <f>R60+R114+R212+R298+R427</f>
        <v>265019.10000000003</v>
      </c>
      <c r="S428" s="221"/>
      <c r="T428" s="221">
        <f>T60+T114+T212+T298+T427</f>
        <v>2049</v>
      </c>
      <c r="U428" s="221">
        <f>U60+U114+U212+U298+U427</f>
        <v>262970.09999999998</v>
      </c>
      <c r="V428" s="221" t="e">
        <f>V60+V114+V212+V298+V427</f>
        <v>#REF!</v>
      </c>
      <c r="W428" s="6"/>
      <c r="X428" s="6"/>
      <c r="Y428" s="6"/>
      <c r="Z428" s="6"/>
      <c r="AA428" s="6"/>
      <c r="AB428" s="6"/>
      <c r="AC428" s="6"/>
      <c r="AD428" s="6"/>
      <c r="AE428" s="6"/>
      <c r="AF428" s="6"/>
      <c r="AG428" s="6"/>
      <c r="AH428" s="9"/>
    </row>
    <row r="429" spans="1:37" x14ac:dyDescent="0.25">
      <c r="A429" s="198"/>
      <c r="B429" s="199"/>
      <c r="C429" s="199"/>
      <c r="D429" s="199"/>
      <c r="E429" s="200"/>
      <c r="F429" s="201"/>
      <c r="G429" s="202"/>
      <c r="H429" s="200"/>
      <c r="I429" s="200"/>
      <c r="J429" s="200"/>
      <c r="K429" s="200"/>
      <c r="L429" s="200"/>
      <c r="M429" s="200"/>
      <c r="N429" s="200"/>
      <c r="O429" s="200"/>
      <c r="P429" s="200"/>
      <c r="Q429" s="200"/>
      <c r="R429" s="200"/>
      <c r="S429" s="200"/>
      <c r="T429" s="200"/>
      <c r="U429" s="200"/>
      <c r="V429" s="200"/>
      <c r="W429" s="198"/>
      <c r="X429" s="198"/>
      <c r="Y429" s="198"/>
      <c r="Z429" s="198"/>
      <c r="AA429" s="203"/>
      <c r="AB429" s="203"/>
      <c r="AC429" s="203"/>
      <c r="AD429" s="203"/>
      <c r="AE429" s="203"/>
      <c r="AF429" s="198"/>
      <c r="AG429" s="198"/>
      <c r="AH429" s="204" t="s">
        <v>341</v>
      </c>
    </row>
    <row r="430" spans="1:37" x14ac:dyDescent="0.25">
      <c r="C430" s="207"/>
      <c r="D430" s="207"/>
      <c r="E430" s="207"/>
      <c r="F430" s="208"/>
      <c r="G430" s="208"/>
      <c r="H430" s="209"/>
      <c r="I430" s="207"/>
      <c r="J430" s="207"/>
      <c r="K430" s="207"/>
      <c r="L430" s="207"/>
      <c r="M430" s="209"/>
      <c r="N430" s="207"/>
      <c r="O430" s="207"/>
      <c r="P430" s="207"/>
      <c r="Q430" s="207"/>
      <c r="R430" s="209"/>
      <c r="S430" s="207"/>
      <c r="T430" s="207"/>
      <c r="U430" s="207"/>
      <c r="V430" s="207"/>
    </row>
    <row r="433" spans="13:16" x14ac:dyDescent="0.25">
      <c r="M433" s="210"/>
      <c r="O433" s="210"/>
      <c r="P433" s="210"/>
    </row>
    <row r="436" spans="13:16" x14ac:dyDescent="0.25">
      <c r="M436" s="210"/>
    </row>
  </sheetData>
  <mergeCells count="356">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P13:P14"/>
    <mergeCell ref="J13:J14"/>
    <mergeCell ref="K13:K14"/>
    <mergeCell ref="I13:I14"/>
    <mergeCell ref="C13:C14"/>
    <mergeCell ref="D13:D14"/>
    <mergeCell ref="A61:AH61"/>
    <mergeCell ref="T13:T14"/>
    <mergeCell ref="E56:E59"/>
    <mergeCell ref="A51:AH51"/>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D80:D81"/>
    <mergeCell ref="F161:G161"/>
    <mergeCell ref="C157:C160"/>
    <mergeCell ref="D157:D160"/>
    <mergeCell ref="E151:E155"/>
    <mergeCell ref="F173:G173"/>
    <mergeCell ref="A134:AH134"/>
    <mergeCell ref="A141:AH141"/>
    <mergeCell ref="D109:D110"/>
    <mergeCell ref="A114:D114"/>
    <mergeCell ref="A116:AH116"/>
    <mergeCell ref="C103:C108"/>
    <mergeCell ref="E109:E113"/>
    <mergeCell ref="D146:D149"/>
    <mergeCell ref="E87:E101"/>
    <mergeCell ref="D103:D108"/>
    <mergeCell ref="C95:C101"/>
    <mergeCell ref="C82:C83"/>
    <mergeCell ref="C87:C94"/>
    <mergeCell ref="F120:G120"/>
    <mergeCell ref="C109:C110"/>
    <mergeCell ref="D111:D112"/>
    <mergeCell ref="A102:AH102"/>
    <mergeCell ref="D95:D101"/>
    <mergeCell ref="D323:D324"/>
    <mergeCell ref="C323:C324"/>
    <mergeCell ref="C328:C329"/>
    <mergeCell ref="C311:C312"/>
    <mergeCell ref="D311:D312"/>
    <mergeCell ref="E311:E312"/>
    <mergeCell ref="D130:D132"/>
    <mergeCell ref="C146:C149"/>
    <mergeCell ref="F156:G156"/>
    <mergeCell ref="C215:C218"/>
    <mergeCell ref="D215:D218"/>
    <mergeCell ref="B300:AH300"/>
    <mergeCell ref="C295:C297"/>
    <mergeCell ref="C267:C275"/>
    <mergeCell ref="D267:D275"/>
    <mergeCell ref="E267:E275"/>
    <mergeCell ref="D219:D222"/>
    <mergeCell ref="E219:E222"/>
    <mergeCell ref="F177:G177"/>
    <mergeCell ref="F185:G185"/>
    <mergeCell ref="F181:G181"/>
    <mergeCell ref="C162:C164"/>
    <mergeCell ref="D151:D155"/>
    <mergeCell ref="C241:C244"/>
    <mergeCell ref="F310:G310"/>
    <mergeCell ref="E301:E305"/>
    <mergeCell ref="E306:E308"/>
    <mergeCell ref="A145:AH145"/>
    <mergeCell ref="C130:C132"/>
    <mergeCell ref="E146:E149"/>
    <mergeCell ref="A129:AH129"/>
    <mergeCell ref="A298:C298"/>
    <mergeCell ref="E292:E294"/>
    <mergeCell ref="D292:D294"/>
    <mergeCell ref="E295:E297"/>
    <mergeCell ref="C292:C294"/>
    <mergeCell ref="C151:C155"/>
    <mergeCell ref="F189:G189"/>
    <mergeCell ref="D166:D167"/>
    <mergeCell ref="D170:D172"/>
    <mergeCell ref="A213:AH213"/>
    <mergeCell ref="A195:A196"/>
    <mergeCell ref="E157:E160"/>
    <mergeCell ref="B192:B194"/>
    <mergeCell ref="B197:B198"/>
    <mergeCell ref="D178:D180"/>
    <mergeCell ref="F169:G169"/>
    <mergeCell ref="C195:C196"/>
    <mergeCell ref="C197:C198"/>
    <mergeCell ref="C187:C189"/>
    <mergeCell ref="D187:D189"/>
    <mergeCell ref="C166:C168"/>
    <mergeCell ref="B195:B196"/>
    <mergeCell ref="C170:C173"/>
    <mergeCell ref="C178:C181"/>
    <mergeCell ref="C174:C177"/>
    <mergeCell ref="C193:C194"/>
    <mergeCell ref="C182:C184"/>
    <mergeCell ref="A200:AH200"/>
    <mergeCell ref="A205:AH205"/>
    <mergeCell ref="D201:D203"/>
    <mergeCell ref="C78:C79"/>
    <mergeCell ref="D78:D79"/>
    <mergeCell ref="F165:G165"/>
    <mergeCell ref="E130:E132"/>
    <mergeCell ref="A150:AH150"/>
    <mergeCell ref="D346:D348"/>
    <mergeCell ref="E330:E331"/>
    <mergeCell ref="D330:D331"/>
    <mergeCell ref="C330:C331"/>
    <mergeCell ref="C334:C336"/>
    <mergeCell ref="D334:D336"/>
    <mergeCell ref="E334:E336"/>
    <mergeCell ref="C338:C340"/>
    <mergeCell ref="D338:D340"/>
    <mergeCell ref="E338:E341"/>
    <mergeCell ref="A333:AH333"/>
    <mergeCell ref="E346:E348"/>
    <mergeCell ref="D326:D327"/>
    <mergeCell ref="E314:E315"/>
    <mergeCell ref="D317:D318"/>
    <mergeCell ref="C317:C318"/>
    <mergeCell ref="E289:E291"/>
    <mergeCell ref="E215:E218"/>
    <mergeCell ref="C201:C203"/>
    <mergeCell ref="D395:D396"/>
    <mergeCell ref="D409:D411"/>
    <mergeCell ref="C76:C77"/>
    <mergeCell ref="D76:D77"/>
    <mergeCell ref="C63:C64"/>
    <mergeCell ref="D63:D64"/>
    <mergeCell ref="C125:C128"/>
    <mergeCell ref="D125:D128"/>
    <mergeCell ref="E125:E128"/>
    <mergeCell ref="A124:AH124"/>
    <mergeCell ref="E103:E108"/>
    <mergeCell ref="D117:D119"/>
    <mergeCell ref="D87:D94"/>
    <mergeCell ref="E117:E123"/>
    <mergeCell ref="C80:C81"/>
    <mergeCell ref="D82:D83"/>
    <mergeCell ref="A115:AH115"/>
    <mergeCell ref="C66:C68"/>
    <mergeCell ref="C117:C119"/>
    <mergeCell ref="A86:AH86"/>
    <mergeCell ref="C111:C112"/>
    <mergeCell ref="E342:E344"/>
    <mergeCell ref="C346:C348"/>
    <mergeCell ref="B417:AH417"/>
    <mergeCell ref="D354:D355"/>
    <mergeCell ref="C354:C355"/>
    <mergeCell ref="E364:E365"/>
    <mergeCell ref="E395:E396"/>
    <mergeCell ref="C399:C400"/>
    <mergeCell ref="D399:D400"/>
    <mergeCell ref="E399:E400"/>
    <mergeCell ref="C402:C403"/>
    <mergeCell ref="D402:D403"/>
    <mergeCell ref="E402:E403"/>
    <mergeCell ref="A405:AH405"/>
    <mergeCell ref="A398:AH398"/>
    <mergeCell ref="D378:D379"/>
    <mergeCell ref="C378:C379"/>
    <mergeCell ref="E378:E379"/>
    <mergeCell ref="E360:E361"/>
    <mergeCell ref="D360:D361"/>
    <mergeCell ref="C381:C383"/>
    <mergeCell ref="C384:C386"/>
    <mergeCell ref="D413:D415"/>
    <mergeCell ref="C395:C396"/>
    <mergeCell ref="C406:C407"/>
    <mergeCell ref="D406:D407"/>
    <mergeCell ref="E406:E407"/>
    <mergeCell ref="E241:E244"/>
    <mergeCell ref="E277:E279"/>
    <mergeCell ref="E264:E266"/>
    <mergeCell ref="E253:E255"/>
    <mergeCell ref="D253:D255"/>
    <mergeCell ref="D289:D291"/>
    <mergeCell ref="C289:C291"/>
    <mergeCell ref="D277:D279"/>
    <mergeCell ref="C253:C256"/>
    <mergeCell ref="D245:D248"/>
    <mergeCell ref="C261:C263"/>
    <mergeCell ref="C258:C260"/>
    <mergeCell ref="D258:D260"/>
    <mergeCell ref="C283:C288"/>
    <mergeCell ref="C277:C279"/>
    <mergeCell ref="D261:D263"/>
    <mergeCell ref="D364:D365"/>
    <mergeCell ref="C375:C376"/>
    <mergeCell ref="C371:C373"/>
    <mergeCell ref="E283:E288"/>
    <mergeCell ref="E323:E324"/>
    <mergeCell ref="A252:AH252"/>
    <mergeCell ref="D237:D239"/>
    <mergeCell ref="C424:C425"/>
    <mergeCell ref="D424:D425"/>
    <mergeCell ref="E424:E425"/>
    <mergeCell ref="D387:D388"/>
    <mergeCell ref="E387:E388"/>
    <mergeCell ref="C390:C393"/>
    <mergeCell ref="D390:D393"/>
    <mergeCell ref="E390:E393"/>
    <mergeCell ref="D381:D382"/>
    <mergeCell ref="E381:E382"/>
    <mergeCell ref="D384:D385"/>
    <mergeCell ref="E384:E385"/>
    <mergeCell ref="C387:C388"/>
    <mergeCell ref="C418:C419"/>
    <mergeCell ref="D418:D419"/>
    <mergeCell ref="E418:E419"/>
    <mergeCell ref="C421:C422"/>
    <mergeCell ref="D421:D422"/>
    <mergeCell ref="E421:E422"/>
    <mergeCell ref="C413:C415"/>
    <mergeCell ref="C409:C411"/>
    <mergeCell ref="E409:E411"/>
    <mergeCell ref="D367:D369"/>
    <mergeCell ref="C367:C369"/>
    <mergeCell ref="A192:A194"/>
    <mergeCell ref="A197:A198"/>
    <mergeCell ref="E201:E204"/>
    <mergeCell ref="D295:D297"/>
    <mergeCell ref="C360:C361"/>
    <mergeCell ref="A214:AH214"/>
    <mergeCell ref="C224:C226"/>
    <mergeCell ref="A223:AH223"/>
    <mergeCell ref="D224:D226"/>
    <mergeCell ref="C233:C236"/>
    <mergeCell ref="D233:D236"/>
    <mergeCell ref="E233:E236"/>
    <mergeCell ref="D280:D282"/>
    <mergeCell ref="E280:E282"/>
    <mergeCell ref="A276:AH276"/>
    <mergeCell ref="E249:E251"/>
    <mergeCell ref="D264:D266"/>
    <mergeCell ref="E224:E226"/>
    <mergeCell ref="E261:E263"/>
    <mergeCell ref="C206:C208"/>
    <mergeCell ref="D206:D208"/>
    <mergeCell ref="D283:D288"/>
    <mergeCell ref="C237:C239"/>
    <mergeCell ref="D241:D244"/>
    <mergeCell ref="D375:D376"/>
    <mergeCell ref="E375:E376"/>
    <mergeCell ref="C219:C222"/>
    <mergeCell ref="C245:C248"/>
    <mergeCell ref="C264:C266"/>
    <mergeCell ref="C280:C282"/>
    <mergeCell ref="E258:E260"/>
    <mergeCell ref="C249:C251"/>
    <mergeCell ref="D249:D251"/>
    <mergeCell ref="D229:D232"/>
    <mergeCell ref="E229:E232"/>
    <mergeCell ref="A240:AH240"/>
    <mergeCell ref="E245:E247"/>
    <mergeCell ref="C229:C232"/>
    <mergeCell ref="E371:E373"/>
    <mergeCell ref="A363:AH363"/>
    <mergeCell ref="A299:AH299"/>
    <mergeCell ref="D306:D308"/>
    <mergeCell ref="C326:C327"/>
    <mergeCell ref="E326:E328"/>
    <mergeCell ref="E357:E358"/>
    <mergeCell ref="C364:C365"/>
    <mergeCell ref="C84:C85"/>
    <mergeCell ref="D84:D85"/>
    <mergeCell ref="E367:E369"/>
    <mergeCell ref="C209:C211"/>
    <mergeCell ref="D209:D211"/>
    <mergeCell ref="D314:D315"/>
    <mergeCell ref="D320:D321"/>
    <mergeCell ref="C320:C321"/>
    <mergeCell ref="E320:E321"/>
    <mergeCell ref="E317:E318"/>
    <mergeCell ref="C314:C315"/>
    <mergeCell ref="D301:D305"/>
    <mergeCell ref="E350:E352"/>
    <mergeCell ref="D350:D352"/>
    <mergeCell ref="C350:C352"/>
    <mergeCell ref="E354:E355"/>
    <mergeCell ref="C301:C305"/>
    <mergeCell ref="C306:C310"/>
    <mergeCell ref="D357:D358"/>
    <mergeCell ref="C357:C358"/>
    <mergeCell ref="C342:C344"/>
    <mergeCell ref="D342:D344"/>
    <mergeCell ref="A212:D212"/>
    <mergeCell ref="E237:E239"/>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8</cp:lastModifiedBy>
  <cp:lastPrinted>2025-12-26T12:20:29Z</cp:lastPrinted>
  <dcterms:created xsi:type="dcterms:W3CDTF">2014-09-11T06:26:00Z</dcterms:created>
  <dcterms:modified xsi:type="dcterms:W3CDTF">2025-12-26T12:25:57Z</dcterms:modified>
</cp:coreProperties>
</file>